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</workbook>
</file>

<file path=xl/sharedStrings.xml><?xml version="1.0" encoding="utf-8"?>
<sst xmlns="http://schemas.openxmlformats.org/spreadsheetml/2006/main" count="151" uniqueCount="136">
  <si>
    <t>BAREMA  PIBITI  2020-2021</t>
  </si>
  <si>
    <t>Formulário de pontuação a ser preenchido pelo docente proponente (Período: 2015 a 2019)</t>
  </si>
  <si>
    <t>Planilha para apoio ao preenchimento do Barema antes da submissão no sistema SAPx</t>
  </si>
  <si>
    <t xml:space="preserve">Área específica (única) de atuação do orientador CNPq/CAPES: </t>
  </si>
  <si>
    <r>
      <t xml:space="preserve">Curriculo Lattes do docente - Produtividade Científica, Tecnológica, Artístico-Cultural e Experiência Acadêmica do orientador no período compreendido entre </t>
    </r>
    <r>
      <rPr>
        <rFont val="Times New Roman"/>
        <b/>
        <color rgb="FFDD0806"/>
        <sz val="9.0"/>
      </rPr>
      <t>01/01/2015</t>
    </r>
    <r>
      <rPr>
        <rFont val="Times New Roman"/>
        <b/>
        <sz val="9.0"/>
      </rPr>
      <t xml:space="preserve"> e </t>
    </r>
    <r>
      <rPr>
        <rFont val="Times New Roman"/>
        <b/>
        <color rgb="FFDD0806"/>
        <sz val="9.0"/>
      </rPr>
      <t>31/12/2019</t>
    </r>
  </si>
  <si>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</si>
  <si>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</si>
  <si>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</si>
  <si>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</si>
  <si>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</si>
  <si>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</si>
  <si>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</si>
  <si>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r>
      <rPr>
        <rFont val="Times New Roman"/>
        <b/>
        <color rgb="FF000000"/>
        <sz val="9.0"/>
      </rPr>
      <t xml:space="preserve">Projeto de pesquisa com financiamento </t>
    </r>
    <r>
      <rPr>
        <rFont val="Times New Roman"/>
        <b/>
        <color rgb="FFDD0806"/>
        <sz val="9.0"/>
      </rPr>
      <t>(máximo 30 pontos)</t>
    </r>
  </si>
  <si>
    <t>ÁREA DE AVALIAÇÃO: MATEMÁTICA / PROBABILIDADE E ESTATÍSTICA</t>
  </si>
  <si>
    <t>Coordenador (10 pontos)</t>
  </si>
  <si>
    <t>Colaborador (5 pontos)</t>
  </si>
  <si>
    <t>ÁREA DE AVALIAÇÃO: CIÊNCIA DA COMPUTAÇÃO</t>
  </si>
  <si>
    <r>
      <t xml:space="preserve">Projeto de pesquisa sem financiamento registrado e aprovado no Centro de Ensino </t>
    </r>
    <r>
      <rPr>
        <rFont val="Times New Roman"/>
        <b/>
        <color rgb="FFDD0806"/>
        <sz val="9.0"/>
      </rPr>
      <t>(máximo 12 pontos)</t>
    </r>
  </si>
  <si>
    <t>Coordenador (3 pontos)</t>
  </si>
  <si>
    <t>ÁREA DE AVALIAÇÃO: ASTRONOMIA / FÍSICA</t>
  </si>
  <si>
    <t>Colaborador (1.5 pontos)</t>
  </si>
  <si>
    <t>Membro de corpo editorial (7 pontos)</t>
  </si>
  <si>
    <t>ÁREA DE AVALIAÇÃO: QUÍMICA</t>
  </si>
  <si>
    <t>Parecerista de Revistas Científicas (3 pontos)</t>
  </si>
  <si>
    <t>Participação como avaliador de trabalhos em Eventos Científicos da UFRB (3 pontos)</t>
  </si>
  <si>
    <t>ÁREA DE AVALIAÇÃO: GEOCIÊNCIAS</t>
  </si>
  <si>
    <t>Participação como avaliador de projetos de pesquisa do Pibic da UFRB ou de Instituições parceiras (4 pontos)</t>
  </si>
  <si>
    <r>
      <t xml:space="preserve">Publicação em periódicos científicos (No caso de produção artística, considerar o Qualis artístico correspondente de 2017 "Estratos </t>
    </r>
    <r>
      <rPr>
        <rFont val="Times New Roman"/>
        <b/>
        <color rgb="FFDD0806"/>
        <sz val="9.0"/>
      </rPr>
      <t xml:space="preserve">A1, A2, B1, B2, B3, B4, B5, C", para as proposta do CAHL e CECULT). </t>
    </r>
  </si>
  <si>
    <t>ÁREA DE AVALIAÇÃO: CIÊNCIAS BIOLÓGICAS I</t>
  </si>
  <si>
    <t>Revista A1 (35 pontos)</t>
  </si>
  <si>
    <t>Revista A2 (25 pontos)</t>
  </si>
  <si>
    <t>ÁREA DE AVALIAÇÃO: CIÊNCIAS BIOLÓGICAS II</t>
  </si>
  <si>
    <t>Revista B1 (18 pontos)</t>
  </si>
  <si>
    <t>Revista B2 (12 pontos)</t>
  </si>
  <si>
    <t>ÁREA DE AVALIAÇÃO: CIÊNCIAS BIOLÓGICAS III</t>
  </si>
  <si>
    <t>Revista B3 (10 pontos)</t>
  </si>
  <si>
    <t>Revista B4 (7 pontos)</t>
  </si>
  <si>
    <t>ÁREA DE AVALIAÇÃO: BIODIVERSIDADE</t>
  </si>
  <si>
    <t>Revista B5 (5 pontos)</t>
  </si>
  <si>
    <t>Revista C ou sem qualis (1 ponto)</t>
  </si>
  <si>
    <t>ÁREA DE AVALIAÇÃO: ENGENHARIAS I</t>
  </si>
  <si>
    <t>Autor/Organizador de livros técnico-científico na área</t>
  </si>
  <si>
    <t>Autor/Organizador de livros (18 pontos)</t>
  </si>
  <si>
    <t>ÁREA DE AVALIAÇÃO: ENGENHARIAS II</t>
  </si>
  <si>
    <t>Autor de capítulos de livro técnico-científico na área</t>
  </si>
  <si>
    <t>Autor de capítulo de livros (10 pontos)</t>
  </si>
  <si>
    <t>ÁREA DE AVALIAÇÃO: ENGENHARIAS III</t>
  </si>
  <si>
    <t>Trabalhos publicados em anais de eventos</t>
  </si>
  <si>
    <r>
      <t xml:space="preserve">Autor de resumos </t>
    </r>
    <r>
      <rPr>
        <rFont val="Times New Roman"/>
        <i/>
        <color rgb="FF000000"/>
        <sz val="9.0"/>
        <u/>
      </rPr>
      <t>simples</t>
    </r>
    <r>
      <rPr>
        <rFont val="Times New Roman"/>
        <color rgb="FF000000"/>
        <sz val="9.0"/>
      </rPr>
      <t xml:space="preserve"> publicados em congressos/simpósios científicos </t>
    </r>
    <r>
      <rPr>
        <rFont val="Times New Roman"/>
        <i/>
        <color rgb="FF000000"/>
        <sz val="9.0"/>
        <u/>
      </rPr>
      <t>internacionais (2 pontos)</t>
    </r>
  </si>
  <si>
    <t>ÁREA DE AVALIAÇÃO: ENGENHARIAS IV</t>
  </si>
  <si>
    <r>
      <t xml:space="preserve">Autor de resumos </t>
    </r>
    <r>
      <rPr>
        <rFont val="Times New Roman"/>
        <i/>
        <color rgb="FF000000"/>
        <sz val="9.0"/>
        <u/>
      </rPr>
      <t>simples</t>
    </r>
    <r>
      <rPr>
        <rFont val="Times New Roman"/>
        <color rgb="FF000000"/>
        <sz val="9.0"/>
      </rPr>
      <t xml:space="preserve"> publicados em congressos/simpósios científicos </t>
    </r>
    <r>
      <rPr>
        <rFont val="Times New Roman"/>
        <i/>
        <color rgb="FF000000"/>
        <sz val="9.0"/>
        <u/>
      </rPr>
      <t>nacionais/regional ou local (1 ponto)</t>
    </r>
  </si>
  <si>
    <r>
      <t xml:space="preserve">Autor de </t>
    </r>
    <r>
      <rPr>
        <rFont val="Times New Roman"/>
        <i/>
        <color rgb="FF000000"/>
        <sz val="9.0"/>
        <u/>
      </rPr>
      <t>trabalho completo</t>
    </r>
    <r>
      <rPr>
        <rFont val="Times New Roman"/>
        <color rgb="FF000000"/>
        <sz val="9.0"/>
      </rPr>
      <t xml:space="preserve"> publicado em congressos/simpósios científicos </t>
    </r>
    <r>
      <rPr>
        <rFont val="Times New Roman"/>
        <i/>
        <color rgb="FF000000"/>
        <sz val="9.0"/>
        <u/>
      </rPr>
      <t>internacionais (5 pontos)</t>
    </r>
  </si>
  <si>
    <t>ÁREA DE AVALIAÇÃO: MEDICINA I</t>
  </si>
  <si>
    <r>
      <t xml:space="preserve">Autor de </t>
    </r>
    <r>
      <rPr>
        <rFont val="Times New Roman"/>
        <i/>
        <color rgb="FF000000"/>
        <sz val="9.0"/>
        <u/>
      </rPr>
      <t>trabalho completo</t>
    </r>
    <r>
      <rPr>
        <rFont val="Times New Roman"/>
        <color rgb="FF000000"/>
        <sz val="9.0"/>
      </rPr>
      <t xml:space="preserve"> publicado em congressos/simpósios científicos </t>
    </r>
    <r>
      <rPr>
        <rFont val="Times New Roman"/>
        <i/>
        <color rgb="FF000000"/>
        <sz val="9.0"/>
        <u/>
      </rPr>
      <t>nacionais (4 pontos)</t>
    </r>
  </si>
  <si>
    <r>
      <t xml:space="preserve">Autor de resumo </t>
    </r>
    <r>
      <rPr>
        <rFont val="Times New Roman"/>
        <i/>
        <color rgb="FF000000"/>
        <sz val="9.0"/>
        <u/>
      </rPr>
      <t>expandido</t>
    </r>
    <r>
      <rPr>
        <rFont val="Times New Roman"/>
        <color rgb="FF000000"/>
        <sz val="9.0"/>
      </rPr>
      <t xml:space="preserve"> publicado em congressos/simpósios científicos </t>
    </r>
    <r>
      <rPr>
        <rFont val="Times New Roman"/>
        <i/>
        <color rgb="FF000000"/>
        <sz val="9.0"/>
        <u/>
      </rPr>
      <t>internacionais (3 pontos)</t>
    </r>
  </si>
  <si>
    <t>ÁREA DE AVALIAÇÃO: MEDICINA II</t>
  </si>
  <si>
    <r>
      <t xml:space="preserve">Autor de resumo </t>
    </r>
    <r>
      <rPr>
        <rFont val="Times New Roman"/>
        <i/>
        <color rgb="FF000000"/>
        <sz val="9.0"/>
        <u/>
      </rPr>
      <t xml:space="preserve">expandido </t>
    </r>
    <r>
      <rPr>
        <rFont val="Times New Roman"/>
        <color rgb="FF000000"/>
        <sz val="9.0"/>
      </rPr>
      <t xml:space="preserve">publicado em congressos/simpósios científicos </t>
    </r>
    <r>
      <rPr>
        <rFont val="Times New Roman"/>
        <i/>
        <color rgb="FF000000"/>
        <sz val="9.0"/>
        <u/>
      </rPr>
      <t>nacionais (2 pontos)</t>
    </r>
  </si>
  <si>
    <t>Notas técnicas</t>
  </si>
  <si>
    <t>ÁREA DE AVALIAÇÃO: MEDICINA III</t>
  </si>
  <si>
    <t>Autor em boletim, cadernos técnicos ou comunicados científicos (0.2 ponto)</t>
  </si>
  <si>
    <t>Patentes</t>
  </si>
  <si>
    <t>ÁREA DE AVALIAÇÃO: NUTRIÇÃO</t>
  </si>
  <si>
    <t>Processos, produtos tecnológicos e softwares com pedido de patente depositado ou com patente concedida (30 pontos)</t>
  </si>
  <si>
    <r>
      <rPr>
        <rFont val="Times New Roman"/>
        <b/>
        <color rgb="FF000000"/>
        <sz val="9.0"/>
      </rPr>
      <t xml:space="preserve">Divulgação Científica </t>
    </r>
    <r>
      <rPr>
        <rFont val="Times New Roman"/>
        <b/>
        <color rgb="FFDD0806"/>
        <sz val="9.0"/>
      </rPr>
      <t>(Máximo 30 pontos)</t>
    </r>
  </si>
  <si>
    <t>ÁREA DE AVALIAÇÃO: ODONTOLOGIA</t>
  </si>
  <si>
    <t>Participação em evento como palestrante/expositor/conferencista/mesa redonda/minicursos/cursos em Evento Internacional (6 pontos)</t>
  </si>
  <si>
    <t>Participação em evento como palestrante/expositor/conferencista/mesa redonda/minicursos/cursos em Evento Nacional (4 pontos)</t>
  </si>
  <si>
    <t>ÁREA DE AVALIAÇÃO: FARMÁCIA</t>
  </si>
  <si>
    <t>Participação em evento como palestrante/expositor/conferencista/mesa redonda/minicursos/cursos em Evento Regional (2 pontos)</t>
  </si>
  <si>
    <t>Organização de Eventos Científicos (5 pontos)</t>
  </si>
  <si>
    <t>ÁREA DE AVALIAÇÃO: ENFERMAGEM</t>
  </si>
  <si>
    <t>Participação em bancas examinadoras</t>
  </si>
  <si>
    <t>Banca de graduação (TCC e outros) (1 ponto)</t>
  </si>
  <si>
    <t>ÁREA DE AVALIAÇÃO: SAÚDE COLETIVA</t>
  </si>
  <si>
    <t>Banca de Curso Lato sensu (Especializações e Residências) (1.5 pontos)</t>
  </si>
  <si>
    <t>Banca de Exame de Qualificação de Doutorado e Mestrado (3 pontos)</t>
  </si>
  <si>
    <t>ÁREA DE AVALIAÇÃO: EDUCAÇÃO FÍSICA</t>
  </si>
  <si>
    <t>Banca de Mestrado (4 pontos)</t>
  </si>
  <si>
    <t>Banca de Doutorado (5 pontos)</t>
  </si>
  <si>
    <t>ÁREA DE AVALIAÇÃO: CIÊNCIAS AGRÁRIAS I</t>
  </si>
  <si>
    <t>Participação em Programas de Pós-Graduação na UFRB</t>
  </si>
  <si>
    <t>Cursos Lato sensu (Especializações e Residências) (5 pontos)</t>
  </si>
  <si>
    <t>ÁREA DE AVALIAÇÃO: ZOOTECNIA / RECURSOS PESQUEIROS</t>
  </si>
  <si>
    <t>Mestrado (7 pontos)</t>
  </si>
  <si>
    <t>Doutorado (15 pontos)</t>
  </si>
  <si>
    <t>ÁREA DE AVALIAÇÃO: MEDICINA VETERINÁRIA</t>
  </si>
  <si>
    <t>Participação em Programas de Pós-Graduação em outras instituições</t>
  </si>
  <si>
    <t>Cursos Lato sensu (Especializações e Residências) (2.5 pontos)</t>
  </si>
  <si>
    <t>ÁREA DE AVALIAÇÃO: CIÊNCIA DE ALIMENTOS</t>
  </si>
  <si>
    <t>Mestrado (3.5 pontos)</t>
  </si>
  <si>
    <t>Doutorado (7.5 pontos)</t>
  </si>
  <si>
    <t>ÁREA DE AVALIAÇÃO: DIREITO</t>
  </si>
  <si>
    <t>Formação de Recursos Humanos (Concluídas; pontuação por orientado)</t>
  </si>
  <si>
    <t>Iniciação Científica e Tecnológica (PIBIC, PIBIT, PET, IC CNPq, IC FAPESB, IC UFRB, IC e IT Voluntário-PPGCI, JOVENS TALENTOS) (2.5 pontos)</t>
  </si>
  <si>
    <t>ÁREA DE AVALIAÇÃO: ADMINISTRAÇÃO PÚBLICA E DE EMPRESAS, CIÊNCIAS CONTÁBEIS E TURISMO</t>
  </si>
  <si>
    <t>Outras orientações de graduação (PROPAAE, Estágio Supervisionado, Monitoria Acadêmica, PIBEX, outros) e supervisão de Apoio Técnico (AT) (1.5 pontos)</t>
  </si>
  <si>
    <r>
      <t xml:space="preserve">Orientação de alunos de Graduação (TCC ou monografia) </t>
    </r>
    <r>
      <rPr>
        <rFont val="Times New Roman"/>
        <color rgb="FFDD0806"/>
        <sz val="9.0"/>
      </rPr>
      <t>(máximo 20 pontos)</t>
    </r>
    <r>
      <rPr>
        <rFont val="Times New Roman"/>
        <color rgb="FF000000"/>
        <sz val="9.0"/>
      </rPr>
      <t xml:space="preserve"> (2 pontos)</t>
    </r>
  </si>
  <si>
    <t>ÁREA DE AVALIAÇÃO: ECONOMIA</t>
  </si>
  <si>
    <t xml:space="preserve">Orientação de alunos de Cursos Lato sensu (3 pontos) </t>
  </si>
  <si>
    <t>Orientação de alunos de Doutorado e supervisões de pesquisadores (pós-doutorado, DCR e DTI) (4.5 pontos)</t>
  </si>
  <si>
    <t>ÁREA DE AVALIAÇÃO: ARQUITETURA, URBANISMO E DESIGN</t>
  </si>
  <si>
    <t>Orientação de alunos de Mestrado (3.5 pontos)</t>
  </si>
  <si>
    <t>Co-orientação de alunos de Doutorado e supervisões de pesquisadores (pós-doutorado, DCR e DTI) (3.5 pontos)</t>
  </si>
  <si>
    <t>ÁREA DE AVALIAÇÃO: PLANEJAMENTO URBANO E REGIONAL / DEMOGRAFIA</t>
  </si>
  <si>
    <t>Co-orientação de alunos de Mestrado (2.5 pontos)</t>
  </si>
  <si>
    <t>Formação de Recursos Humanos (Em andamento; pontuação por orientado)</t>
  </si>
  <si>
    <t>ÁREA DE AVALIAÇÃO: COMUNICAÇÃO E INFORMAÇÃO</t>
  </si>
  <si>
    <t>Iniciação Científica e Tecnológica (PIBIC, PIBIT, PET, IC CNPq, IC FAPESB, IC UFRB, IC e IT Voluntário-PPGCI, JOVENS TALENTOS) (1.5 pontos)</t>
  </si>
  <si>
    <t>Outras orientações de graduação (PROPAAE, Estágio Voluntário,  Estágio Supervisionado, Monitoria Acadêmica, PIBEX, outros) e supervisão de Apoio Técnico (AT) (0.5 ponto)</t>
  </si>
  <si>
    <t>ÁREA DE AVALIAÇÃO: SERVIÇO SOCIAL</t>
  </si>
  <si>
    <t>Orientação de alunos de Cursos Lato sensu (2 pontos)</t>
  </si>
  <si>
    <t>Orientação de alunos de Doutorado e supervisões de pesquisadores (pós-doutorado, DCR e DTI) (3.5 pontos)</t>
  </si>
  <si>
    <t>ÁREA DE AVALIAÇÃO: FILOSOFIA</t>
  </si>
  <si>
    <t>Orientação de alunos de Mestrado (2.5 pontos)</t>
  </si>
  <si>
    <t>Co-orientação de alunos de Doutorado e supervisões de pesquisadores (pós-doutorado, DCR e DTI) (2.5 pontos)</t>
  </si>
  <si>
    <t>ÁREA DE AVALIAÇÃO: TEOLOGIA</t>
  </si>
  <si>
    <t>Co-orientação de alunos de Mestrado (1.5 pontos)</t>
  </si>
  <si>
    <t>Produção artística</t>
  </si>
  <si>
    <t>ÁREA DE AVALIAÇÃO: SOCIOLOGIA</t>
  </si>
  <si>
    <t>Curadoria (14 pontos)</t>
  </si>
  <si>
    <t>Mostra artística (7 pontos)</t>
  </si>
  <si>
    <t>ÁREA DE AVALIAÇÃO: ANTROPOLOGIA / ARQUEOLOGIA</t>
  </si>
  <si>
    <t>Direção artística e cinematográfica (12 pontos)</t>
  </si>
  <si>
    <t>TOTAL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</si>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</sst>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1">
    <font>
      <sz val="10.0"/>
      <color rgb="FF000000"/>
      <name val="Calibri"/>
    </font>
    <font>
      <b/>
      <sz val="18.0"/>
      <color rgb="FF000000"/>
      <name val="Times New Roman"/>
    </font>
    <font/>
    <font>
      <b/>
      <sz val="12.0"/>
      <color rgb="FF000000"/>
      <name val="Times New Roman"/>
    </font>
    <font>
      <b/>
      <sz val="11.0"/>
      <color rgb="FF000090"/>
      <name val="Times New Roman"/>
    </font>
    <font>
      <b/>
      <sz val="11.0"/>
      <color rgb="FF000000"/>
      <name val="Times New Roman"/>
    </font>
    <font>
      <sz val="12.0"/>
      <color rgb="FF000000"/>
      <name val="Calibri"/>
    </font>
    <font>
      <sz val="9.0"/>
      <name val="Times New Roman"/>
    </font>
    <font>
      <b/>
      <sz val="9.0"/>
      <name val="Times New Roman"/>
    </font>
    <font>
      <b/>
      <sz val="16.0"/>
      <color rgb="FFDD0806"/>
      <name val="Times New Roman"/>
    </font>
    <font>
      <b/>
      <sz val="9.0"/>
      <color rgb="FF000000"/>
      <name val="Times New Roman"/>
    </font>
    <font>
      <b/>
      <sz val="10.0"/>
      <color rgb="FF0000D4"/>
      <name val="Arial"/>
    </font>
    <font>
      <sz val="9.0"/>
      <color rgb="FF000000"/>
      <name val="Times New Roman"/>
    </font>
    <font>
      <b/>
      <sz val="10.0"/>
      <color rgb="FF000000"/>
      <name val="Arial"/>
    </font>
    <font>
      <b/>
      <sz val="12.0"/>
      <name val="Times New Roman"/>
    </font>
    <font>
      <b/>
      <vertAlign val="subscript"/>
      <sz val="14.0"/>
      <color rgb="FFDD0806"/>
      <name val="Arial"/>
    </font>
    <font>
      <b/>
      <vertAlign val="subscript"/>
      <sz val="14.0"/>
      <color rgb="FFDD0806"/>
      <name val="Arial"/>
    </font>
    <font>
      <sz val="10.0"/>
      <color rgb="FF000000"/>
      <name val="Arial"/>
    </font>
    <font>
      <b/>
      <sz val="9.0"/>
      <color rgb="FFDD0806"/>
      <name val="Times New Roman"/>
    </font>
    <font>
      <b/>
      <vertAlign val="subscript"/>
      <sz val="14.0"/>
      <color rgb="FFDD0806"/>
      <name val="Arial"/>
    </font>
    <font>
      <b/>
      <sz val="12.0"/>
      <color rgb="FF00009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FCF305"/>
        <bgColor rgb="FFFCF305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2" fontId="3" numFmtId="0" xfId="0" applyAlignment="1" applyBorder="1" applyFont="1">
      <alignment horizontal="center" shrinkToFit="0" vertical="bottom" wrapText="1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0" fontId="4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0" fontId="5" numFmtId="0" xfId="0" applyAlignment="1" applyBorder="1" applyFont="1">
      <alignment shrinkToFit="0" vertical="center" wrapText="0"/>
    </xf>
    <xf borderId="11" fillId="0" fontId="6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1" fillId="0" fontId="7" numFmtId="0" xfId="0" applyAlignment="1" applyBorder="1" applyFont="1">
      <alignment horizontal="center" shrinkToFit="0" vertical="center" wrapText="0"/>
    </xf>
    <xf borderId="14" fillId="0" fontId="8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6" fillId="0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11" fillId="3" fontId="9" numFmtId="0" xfId="0" applyAlignment="1" applyBorder="1" applyFill="1" applyFont="1">
      <alignment horizontal="center" shrinkToFit="0" vertical="center" wrapText="1"/>
    </xf>
    <xf borderId="11" fillId="0" fontId="10" numFmtId="0" xfId="0" applyAlignment="1" applyBorder="1" applyFont="1">
      <alignment horizontal="left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0" fillId="0" fontId="8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top" wrapText="1"/>
    </xf>
    <xf borderId="20" fillId="4" fontId="10" numFmtId="0" xfId="0" applyAlignment="1" applyBorder="1" applyFill="1" applyFont="1">
      <alignment horizontal="left" shrinkToFit="0" vertical="center" wrapText="1"/>
    </xf>
    <xf borderId="17" fillId="0" fontId="10" numFmtId="0" xfId="0" applyAlignment="1" applyBorder="1" applyFont="1">
      <alignment horizontal="center" shrinkToFit="0" vertical="center" wrapText="1"/>
    </xf>
    <xf borderId="21" fillId="4" fontId="3" numFmtId="164" xfId="0" applyAlignment="1" applyBorder="1" applyFont="1" applyNumberFormat="1">
      <alignment horizontal="center" shrinkToFit="0" vertical="center" wrapText="1"/>
    </xf>
    <xf borderId="0" fillId="0" fontId="0" numFmtId="164" xfId="0" applyAlignment="1" applyFont="1" applyNumberFormat="1">
      <alignment shrinkToFit="0" vertical="center" wrapText="0"/>
    </xf>
    <xf borderId="0" fillId="0" fontId="0" numFmtId="0" xfId="0" applyAlignment="1" applyFont="1">
      <alignment shrinkToFit="0" vertical="center" wrapText="0"/>
    </xf>
    <xf borderId="17" fillId="0" fontId="12" numFmtId="0" xfId="0" applyAlignment="1" applyBorder="1" applyFont="1">
      <alignment horizontal="left" shrinkToFit="0" vertical="center" wrapText="1"/>
    </xf>
    <xf borderId="20" fillId="3" fontId="10" numFmtId="1" xfId="0" applyAlignment="1" applyBorder="1" applyFont="1" applyNumberFormat="1">
      <alignment horizontal="center" shrinkToFit="0" vertical="center" wrapText="1"/>
    </xf>
    <xf borderId="22" fillId="0" fontId="10" numFmtId="16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shrinkToFit="0" vertical="top" wrapText="1"/>
    </xf>
    <xf borderId="23" fillId="4" fontId="10" numFmtId="0" xfId="0" applyAlignment="1" applyBorder="1" applyFont="1">
      <alignment horizontal="left" shrinkToFit="0" vertical="center" wrapText="1"/>
    </xf>
    <xf borderId="10" fillId="4" fontId="14" numFmtId="16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6" numFmtId="0" xfId="0" applyAlignment="1" applyFont="1">
      <alignment shrinkToFit="0" vertical="center" wrapText="1"/>
    </xf>
    <xf borderId="24" fillId="0" fontId="10" numFmtId="164" xfId="0" applyAlignment="1" applyBorder="1" applyFont="1" applyNumberFormat="1">
      <alignment horizontal="center" shrinkToFit="0" vertical="center" wrapText="1"/>
    </xf>
    <xf borderId="10" fillId="3" fontId="10" numFmtId="1" xfId="0" applyAlignment="1" applyBorder="1" applyFont="1" applyNumberFormat="1">
      <alignment horizontal="center" shrinkToFit="0" vertical="center" wrapText="1"/>
    </xf>
    <xf borderId="10" fillId="0" fontId="8" numFmtId="1" xfId="0" applyAlignment="1" applyBorder="1" applyFont="1" applyNumberFormat="1">
      <alignment horizontal="center" shrinkToFit="0" vertical="center" wrapText="1"/>
    </xf>
    <xf borderId="0" fillId="0" fontId="17" numFmtId="0" xfId="0" applyAlignment="1" applyFont="1">
      <alignment shrinkToFit="0" vertical="top" wrapText="1"/>
    </xf>
    <xf borderId="25" fillId="4" fontId="10" numFmtId="0" xfId="0" applyAlignment="1" applyBorder="1" applyFont="1">
      <alignment horizontal="left" shrinkToFit="0" vertical="center" wrapText="1"/>
    </xf>
    <xf borderId="26" fillId="4" fontId="3" numFmtId="164" xfId="0" applyAlignment="1" applyBorder="1" applyFont="1" applyNumberFormat="1">
      <alignment horizontal="center" shrinkToFit="0" vertical="center" wrapText="1"/>
    </xf>
    <xf borderId="17" fillId="0" fontId="8" numFmtId="1" xfId="0" applyAlignment="1" applyBorder="1" applyFont="1" applyNumberFormat="1">
      <alignment horizontal="center" shrinkToFit="0" vertical="center" wrapText="1"/>
    </xf>
    <xf borderId="20" fillId="4" fontId="8" numFmtId="0" xfId="0" applyAlignment="1" applyBorder="1" applyFont="1">
      <alignment horizontal="left" shrinkToFit="0" vertical="center" wrapText="1"/>
    </xf>
    <xf borderId="27" fillId="4" fontId="10" numFmtId="0" xfId="0" applyAlignment="1" applyBorder="1" applyFont="1">
      <alignment horizontal="left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8" fillId="0" fontId="8" numFmtId="1" xfId="0" applyAlignment="1" applyBorder="1" applyFont="1" applyNumberForma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3" fillId="3" fontId="10" numFmtId="1" xfId="0" applyAlignment="1" applyBorder="1" applyFont="1" applyNumberFormat="1">
      <alignment horizontal="center" shrinkToFit="0" vertical="center" wrapText="1"/>
    </xf>
    <xf borderId="10" fillId="4" fontId="10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left" shrinkToFit="0" vertical="center" wrapText="1"/>
    </xf>
    <xf borderId="17" fillId="0" fontId="18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shrinkToFit="0" vertical="center" wrapText="0"/>
    </xf>
    <xf borderId="17" fillId="0" fontId="10" numFmtId="1" xfId="0" applyAlignment="1" applyBorder="1" applyFont="1" applyNumberFormat="1">
      <alignment horizontal="center" shrinkToFit="0" vertical="center" wrapText="1"/>
    </xf>
    <xf borderId="21" fillId="5" fontId="3" numFmtId="164" xfId="0" applyAlignment="1" applyBorder="1" applyFill="1" applyFont="1" applyNumberFormat="1">
      <alignment horizontal="center" shrinkToFit="0" vertical="center" wrapText="1"/>
    </xf>
    <xf borderId="10" fillId="0" fontId="10" numFmtId="164" xfId="0" applyAlignment="1" applyBorder="1" applyFont="1" applyNumberFormat="1">
      <alignment horizontal="center" shrinkToFit="0" vertical="center" wrapText="1"/>
    </xf>
    <xf borderId="28" fillId="0" fontId="12" numFmtId="0" xfId="0" applyAlignment="1" applyBorder="1" applyFont="1">
      <alignment horizontal="left" shrinkToFit="0" vertical="center" wrapText="1"/>
    </xf>
    <xf borderId="27" fillId="3" fontId="10" numFmtId="1" xfId="0" applyAlignment="1" applyBorder="1" applyFont="1" applyNumberFormat="1">
      <alignment horizontal="center" shrinkToFit="0" vertical="center" wrapText="1"/>
    </xf>
    <xf borderId="10" fillId="4" fontId="10" numFmtId="0" xfId="0" applyAlignment="1" applyBorder="1" applyFont="1">
      <alignment horizontal="left" shrinkToFit="0" vertical="center" wrapText="0"/>
    </xf>
    <xf borderId="10" fillId="4" fontId="12" numFmtId="0" xfId="0" applyAlignment="1" applyBorder="1" applyFont="1">
      <alignment horizontal="center" shrinkToFit="0" vertical="center" wrapText="1"/>
    </xf>
    <xf borderId="10" fillId="4" fontId="18" numFmtId="1" xfId="0" applyAlignment="1" applyBorder="1" applyFont="1" applyNumberFormat="1">
      <alignment horizontal="center" shrinkToFit="0" vertical="center" wrapText="1"/>
    </xf>
    <xf borderId="10" fillId="4" fontId="20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9.88"/>
    <col customWidth="1" hidden="1" min="2" max="2" width="18.5"/>
    <col customWidth="1" min="3" max="3" width="23.5"/>
    <col customWidth="1" min="4" max="4" width="27.5"/>
    <col customWidth="1" min="5" max="18" width="8.88"/>
  </cols>
  <sheetData>
    <row r="1" ht="22.5" customHeight="1">
      <c r="A1" s="1" t="s">
        <v>0</v>
      </c>
      <c r="B1" s="2"/>
      <c r="C1" s="2"/>
      <c r="D1" s="3"/>
    </row>
    <row r="2" ht="15.0" customHeight="1">
      <c r="A2" s="4" t="s">
        <v>1</v>
      </c>
      <c r="B2" s="5"/>
      <c r="C2" s="5"/>
      <c r="D2" s="6"/>
    </row>
    <row r="3" ht="15.0" customHeight="1">
      <c r="A3" s="7" t="s">
        <v>2</v>
      </c>
      <c r="B3" s="8"/>
      <c r="C3" s="8"/>
      <c r="D3" s="9"/>
    </row>
    <row r="4" ht="17.25" customHeight="1">
      <c r="A4" s="10" t="s">
        <v>3</v>
      </c>
      <c r="B4" s="11"/>
      <c r="C4" s="12"/>
      <c r="D4" s="13"/>
    </row>
    <row r="5" ht="15.0" customHeight="1">
      <c r="A5" s="14"/>
      <c r="B5" s="12"/>
      <c r="C5" s="12"/>
      <c r="D5" s="13"/>
    </row>
    <row r="6" ht="13.5" customHeight="1">
      <c r="A6" s="15" t="s">
        <v>4</v>
      </c>
      <c r="B6" s="16"/>
      <c r="C6" s="16"/>
      <c r="D6" s="17"/>
    </row>
    <row r="7" ht="15.0" customHeight="1">
      <c r="A7" s="18"/>
      <c r="B7" s="19"/>
      <c r="C7" s="19"/>
      <c r="D7" s="20"/>
    </row>
    <row r="8" ht="42.0" customHeight="1">
      <c r="A8" s="21" t="s">
        <v>5</v>
      </c>
      <c r="B8" s="12"/>
      <c r="C8" s="12"/>
      <c r="D8" s="13"/>
    </row>
    <row r="9" ht="15.0" customHeight="1">
      <c r="A9" s="22"/>
      <c r="B9" s="23" t="s">
        <v>6</v>
      </c>
      <c r="C9" s="23" t="s">
        <v>7</v>
      </c>
      <c r="D9" s="24" t="s">
        <v>8</v>
      </c>
      <c r="Q9" s="25"/>
      <c r="R9" s="25"/>
    </row>
    <row r="10" ht="15.75" customHeight="1">
      <c r="A10" s="26" t="s">
        <v>9</v>
      </c>
      <c r="B10" s="27" t="s">
        <v>10</v>
      </c>
      <c r="C10" s="26"/>
      <c r="D10" s="28" t="str">
        <f>D11</f>
        <v>0.0</v>
      </c>
      <c r="F10" s="29"/>
      <c r="H10" s="30"/>
      <c r="R10" s="25"/>
    </row>
    <row r="11" ht="15.0" customHeight="1">
      <c r="A11" s="31" t="s">
        <v>11</v>
      </c>
      <c r="B11" s="27">
        <v>10.0</v>
      </c>
      <c r="C11" s="32"/>
      <c r="D11" s="33" t="str">
        <f>IF(OR(C11=0,C11=""),0,10)</f>
        <v>0.0</v>
      </c>
      <c r="Q11" s="34"/>
      <c r="R11" s="34"/>
    </row>
    <row r="12" ht="16.5" customHeight="1">
      <c r="A12" s="35" t="s">
        <v>12</v>
      </c>
      <c r="B12" s="23" t="s">
        <v>10</v>
      </c>
      <c r="C12" s="23"/>
      <c r="D12" s="36" t="str">
        <f>IF(SUM(D13:D14)&lt;30,SUM(D13:D14),30)</f>
        <v>0.0</v>
      </c>
      <c r="Q12" s="37"/>
      <c r="R12" s="38" t="s">
        <v>13</v>
      </c>
    </row>
    <row r="13" ht="13.5" customHeight="1">
      <c r="A13" s="31" t="s">
        <v>14</v>
      </c>
      <c r="B13" s="27">
        <v>10.0</v>
      </c>
      <c r="C13" s="32"/>
      <c r="D13" s="39" t="str">
        <f t="shared" ref="D13:D14" si="1">B13*C13</f>
        <v>0.0</v>
      </c>
      <c r="R13" s="38"/>
    </row>
    <row r="14" ht="13.5" customHeight="1">
      <c r="A14" s="31" t="s">
        <v>15</v>
      </c>
      <c r="B14" s="27">
        <v>5.0</v>
      </c>
      <c r="C14" s="40"/>
      <c r="D14" s="39" t="str">
        <f t="shared" si="1"/>
        <v>0.0</v>
      </c>
      <c r="Q14" s="34"/>
      <c r="R14" s="38" t="s">
        <v>16</v>
      </c>
    </row>
    <row r="15" ht="21.0" customHeight="1">
      <c r="A15" s="26" t="s">
        <v>17</v>
      </c>
      <c r="B15" s="27" t="s">
        <v>10</v>
      </c>
      <c r="C15" s="41"/>
      <c r="D15" s="36" t="str">
        <f>IF(SUM(D16:D17)&lt;12,SUM(D16:D17),12)</f>
        <v>0.0</v>
      </c>
      <c r="Q15" s="34"/>
      <c r="R15" s="38"/>
    </row>
    <row r="16" ht="13.5" customHeight="1">
      <c r="A16" s="31" t="s">
        <v>18</v>
      </c>
      <c r="B16" s="27">
        <v>3.0</v>
      </c>
      <c r="C16" s="32"/>
      <c r="D16" s="39" t="str">
        <f t="shared" ref="D16:D21" si="2">B16*C16</f>
        <v>0.0</v>
      </c>
      <c r="Q16" s="42"/>
      <c r="R16" s="38" t="s">
        <v>19</v>
      </c>
    </row>
    <row r="17" ht="13.5" customHeight="1">
      <c r="A17" s="31" t="s">
        <v>20</v>
      </c>
      <c r="B17" s="27">
        <v>1.5</v>
      </c>
      <c r="C17" s="32"/>
      <c r="D17" s="39" t="str">
        <f t="shared" si="2"/>
        <v>0.0</v>
      </c>
      <c r="Q17" s="42"/>
      <c r="R17" s="38"/>
    </row>
    <row r="18" ht="16.5" customHeight="1">
      <c r="A18" s="26" t="s">
        <v>21</v>
      </c>
      <c r="B18" s="27">
        <v>7.0</v>
      </c>
      <c r="C18" s="32"/>
      <c r="D18" s="28" t="str">
        <f t="shared" si="2"/>
        <v>0.0</v>
      </c>
      <c r="Q18" s="42"/>
      <c r="R18" s="38" t="s">
        <v>22</v>
      </c>
    </row>
    <row r="19" ht="16.5" customHeight="1">
      <c r="A19" s="26" t="s">
        <v>23</v>
      </c>
      <c r="B19" s="27">
        <v>3.0</v>
      </c>
      <c r="C19" s="32"/>
      <c r="D19" s="28" t="str">
        <f t="shared" si="2"/>
        <v>0.0</v>
      </c>
      <c r="Q19" s="42"/>
      <c r="R19" s="38"/>
    </row>
    <row r="20" ht="16.5" customHeight="1">
      <c r="A20" s="43" t="s">
        <v>24</v>
      </c>
      <c r="B20" s="27">
        <v>3.0</v>
      </c>
      <c r="C20" s="32"/>
      <c r="D20" s="28" t="str">
        <f t="shared" si="2"/>
        <v>0.0</v>
      </c>
      <c r="Q20" s="42"/>
      <c r="R20" s="38" t="s">
        <v>25</v>
      </c>
    </row>
    <row r="21" ht="22.5" customHeight="1">
      <c r="A21" s="26" t="s">
        <v>26</v>
      </c>
      <c r="B21" s="27">
        <v>4.0</v>
      </c>
      <c r="C21" s="32"/>
      <c r="D21" s="44" t="str">
        <f t="shared" si="2"/>
        <v>0.0</v>
      </c>
      <c r="Q21" s="42"/>
      <c r="R21" s="38"/>
    </row>
    <row r="22" ht="36.75" customHeight="1">
      <c r="A22" s="35" t="s">
        <v>27</v>
      </c>
      <c r="B22" s="27" t="s">
        <v>10</v>
      </c>
      <c r="C22" s="45"/>
      <c r="D22" s="36" t="str">
        <f>SUM(D23:D30)</f>
        <v>0.0</v>
      </c>
      <c r="Q22" s="42"/>
      <c r="R22" s="38" t="s">
        <v>28</v>
      </c>
    </row>
    <row r="23" ht="13.5" customHeight="1">
      <c r="A23" s="31" t="s">
        <v>29</v>
      </c>
      <c r="B23" s="27">
        <v>35.0</v>
      </c>
      <c r="C23" s="32"/>
      <c r="D23" s="39" t="str">
        <f t="shared" ref="D23:D30" si="3">B23*C23</f>
        <v>0.0</v>
      </c>
      <c r="Q23" s="42"/>
      <c r="R23" s="38"/>
    </row>
    <row r="24" ht="13.5" customHeight="1">
      <c r="A24" s="31" t="s">
        <v>30</v>
      </c>
      <c r="B24" s="27">
        <v>25.0</v>
      </c>
      <c r="C24" s="32"/>
      <c r="D24" s="39" t="str">
        <f t="shared" si="3"/>
        <v>0.0</v>
      </c>
      <c r="Q24" s="42"/>
      <c r="R24" s="38" t="s">
        <v>31</v>
      </c>
    </row>
    <row r="25" ht="13.5" customHeight="1">
      <c r="A25" s="31" t="s">
        <v>32</v>
      </c>
      <c r="B25" s="27">
        <v>18.0</v>
      </c>
      <c r="C25" s="32"/>
      <c r="D25" s="39" t="str">
        <f t="shared" si="3"/>
        <v>0.0</v>
      </c>
      <c r="Q25" s="42"/>
      <c r="R25" s="38"/>
    </row>
    <row r="26" ht="13.5" customHeight="1">
      <c r="A26" s="31" t="s">
        <v>33</v>
      </c>
      <c r="B26" s="27">
        <v>12.0</v>
      </c>
      <c r="C26" s="32"/>
      <c r="D26" s="39" t="str">
        <f t="shared" si="3"/>
        <v>0.0</v>
      </c>
      <c r="Q26" s="42"/>
      <c r="R26" s="38" t="s">
        <v>34</v>
      </c>
    </row>
    <row r="27" ht="13.5" customHeight="1">
      <c r="A27" s="31" t="s">
        <v>35</v>
      </c>
      <c r="B27" s="27">
        <v>10.0</v>
      </c>
      <c r="C27" s="32"/>
      <c r="D27" s="39" t="str">
        <f t="shared" si="3"/>
        <v>0.0</v>
      </c>
      <c r="Q27" s="42"/>
      <c r="R27" s="38"/>
    </row>
    <row r="28" ht="13.5" customHeight="1">
      <c r="A28" s="31" t="s">
        <v>36</v>
      </c>
      <c r="B28" s="27">
        <v>7.0</v>
      </c>
      <c r="C28" s="32"/>
      <c r="D28" s="39" t="str">
        <f t="shared" si="3"/>
        <v>0.0</v>
      </c>
      <c r="Q28" s="42"/>
      <c r="R28" s="38" t="s">
        <v>37</v>
      </c>
    </row>
    <row r="29" ht="13.5" customHeight="1">
      <c r="A29" s="31" t="s">
        <v>38</v>
      </c>
      <c r="B29" s="27">
        <v>5.0</v>
      </c>
      <c r="C29" s="32"/>
      <c r="D29" s="39" t="str">
        <f t="shared" si="3"/>
        <v>0.0</v>
      </c>
      <c r="Q29" s="42"/>
      <c r="R29" s="38"/>
    </row>
    <row r="30" ht="13.5" customHeight="1">
      <c r="A30" s="31" t="s">
        <v>39</v>
      </c>
      <c r="B30" s="27">
        <v>1.0</v>
      </c>
      <c r="C30" s="32"/>
      <c r="D30" s="39" t="str">
        <f t="shared" si="3"/>
        <v>0.0</v>
      </c>
      <c r="Q30" s="42"/>
      <c r="R30" s="38" t="s">
        <v>40</v>
      </c>
    </row>
    <row r="31" ht="16.5" customHeight="1">
      <c r="A31" s="26" t="s">
        <v>41</v>
      </c>
      <c r="B31" s="27" t="s">
        <v>10</v>
      </c>
      <c r="C31" s="45"/>
      <c r="D31" s="28" t="str">
        <f>D32</f>
        <v>0.0</v>
      </c>
      <c r="Q31" s="42"/>
      <c r="R31" s="38"/>
    </row>
    <row r="32" ht="13.5" customHeight="1">
      <c r="A32" s="31" t="s">
        <v>42</v>
      </c>
      <c r="B32" s="27">
        <v>18.0</v>
      </c>
      <c r="C32" s="32"/>
      <c r="D32" s="39" t="str">
        <f>B32*C32</f>
        <v>0.0</v>
      </c>
      <c r="Q32" s="42"/>
      <c r="R32" s="38" t="s">
        <v>43</v>
      </c>
    </row>
    <row r="33" ht="16.5" customHeight="1">
      <c r="A33" s="26" t="s">
        <v>44</v>
      </c>
      <c r="B33" s="27" t="s">
        <v>10</v>
      </c>
      <c r="C33" s="45"/>
      <c r="D33" s="28" t="str">
        <f>D34</f>
        <v>0.0</v>
      </c>
      <c r="Q33" s="42"/>
      <c r="R33" s="38"/>
    </row>
    <row r="34" ht="13.5" customHeight="1">
      <c r="A34" s="31" t="s">
        <v>45</v>
      </c>
      <c r="B34" s="27">
        <v>10.0</v>
      </c>
      <c r="C34" s="32"/>
      <c r="D34" s="33" t="str">
        <f>B34*C34</f>
        <v>0.0</v>
      </c>
      <c r="Q34" s="42"/>
      <c r="R34" s="38" t="s">
        <v>46</v>
      </c>
    </row>
    <row r="35" ht="16.5" customHeight="1">
      <c r="A35" s="46" t="s">
        <v>47</v>
      </c>
      <c r="B35" s="27" t="s">
        <v>10</v>
      </c>
      <c r="C35" s="45"/>
      <c r="D35" s="36" t="str">
        <f>SUM(D36:D41)</f>
        <v>0.0</v>
      </c>
      <c r="Q35" s="42"/>
      <c r="R35" s="38"/>
    </row>
    <row r="36" ht="24.75" customHeight="1">
      <c r="A36" s="31" t="s">
        <v>48</v>
      </c>
      <c r="B36" s="27">
        <v>2.0</v>
      </c>
      <c r="C36" s="32"/>
      <c r="D36" s="39" t="str">
        <f t="shared" ref="D36:D41" si="4">B36*C36</f>
        <v>0.0</v>
      </c>
      <c r="Q36" s="42"/>
      <c r="R36" s="38" t="s">
        <v>49</v>
      </c>
    </row>
    <row r="37" ht="22.5" customHeight="1">
      <c r="A37" s="31" t="s">
        <v>50</v>
      </c>
      <c r="B37" s="27">
        <v>1.0</v>
      </c>
      <c r="C37" s="32"/>
      <c r="D37" s="39" t="str">
        <f t="shared" si="4"/>
        <v>0.0</v>
      </c>
      <c r="Q37" s="42"/>
      <c r="R37" s="38"/>
    </row>
    <row r="38" ht="24.0" customHeight="1">
      <c r="A38" s="31" t="s">
        <v>51</v>
      </c>
      <c r="B38" s="27">
        <v>5.0</v>
      </c>
      <c r="C38" s="32"/>
      <c r="D38" s="39" t="str">
        <f t="shared" si="4"/>
        <v>0.0</v>
      </c>
      <c r="Q38" s="42"/>
      <c r="R38" s="38" t="s">
        <v>52</v>
      </c>
    </row>
    <row r="39" ht="21.0" customHeight="1">
      <c r="A39" s="31" t="s">
        <v>53</v>
      </c>
      <c r="B39" s="27">
        <v>4.0</v>
      </c>
      <c r="C39" s="32"/>
      <c r="D39" s="39" t="str">
        <f t="shared" si="4"/>
        <v>0.0</v>
      </c>
      <c r="Q39" s="42"/>
      <c r="R39" s="38"/>
    </row>
    <row r="40" ht="24.75" customHeight="1">
      <c r="A40" s="31" t="s">
        <v>54</v>
      </c>
      <c r="B40" s="27">
        <v>3.0</v>
      </c>
      <c r="C40" s="32"/>
      <c r="D40" s="39" t="str">
        <f t="shared" si="4"/>
        <v>0.0</v>
      </c>
      <c r="Q40" s="42"/>
      <c r="R40" s="38" t="s">
        <v>55</v>
      </c>
    </row>
    <row r="41" ht="21.0" customHeight="1">
      <c r="A41" s="31" t="s">
        <v>56</v>
      </c>
      <c r="B41" s="27">
        <v>2.0</v>
      </c>
      <c r="C41" s="32"/>
      <c r="D41" s="39" t="str">
        <f t="shared" si="4"/>
        <v>0.0</v>
      </c>
      <c r="Q41" s="34"/>
      <c r="R41" s="38"/>
    </row>
    <row r="42" ht="16.5" customHeight="1">
      <c r="A42" s="26" t="s">
        <v>57</v>
      </c>
      <c r="B42" s="27" t="s">
        <v>10</v>
      </c>
      <c r="C42" s="45"/>
      <c r="D42" s="28" t="str">
        <f>D43</f>
        <v>0.0</v>
      </c>
      <c r="Q42" s="34"/>
      <c r="R42" s="38" t="s">
        <v>58</v>
      </c>
    </row>
    <row r="43" ht="13.5" customHeight="1">
      <c r="A43" s="31" t="s">
        <v>59</v>
      </c>
      <c r="B43" s="27">
        <v>0.2</v>
      </c>
      <c r="C43" s="32"/>
      <c r="D43" s="39" t="str">
        <f>B43*C43</f>
        <v>0.0</v>
      </c>
      <c r="Q43" s="42"/>
      <c r="R43" s="38"/>
    </row>
    <row r="44" ht="16.5" customHeight="1">
      <c r="A44" s="47" t="s">
        <v>60</v>
      </c>
      <c r="B44" s="48" t="s">
        <v>10</v>
      </c>
      <c r="C44" s="49"/>
      <c r="D44" s="28" t="str">
        <f>D45</f>
        <v>0.0</v>
      </c>
      <c r="Q44" s="42"/>
      <c r="R44" s="38" t="s">
        <v>61</v>
      </c>
    </row>
    <row r="45" ht="22.5" customHeight="1">
      <c r="A45" s="50" t="s">
        <v>62</v>
      </c>
      <c r="B45" s="51">
        <v>30.0</v>
      </c>
      <c r="C45" s="52"/>
      <c r="D45" s="33" t="str">
        <f>B45*C45</f>
        <v>0.0</v>
      </c>
      <c r="Q45" s="42"/>
      <c r="R45" s="38"/>
    </row>
    <row r="46" ht="16.5" customHeight="1">
      <c r="A46" s="53" t="s">
        <v>63</v>
      </c>
      <c r="B46" s="54" t="s">
        <v>10</v>
      </c>
      <c r="C46" s="41"/>
      <c r="D46" s="36" t="str">
        <f>IF(SUM(D47:D50)&lt;=30,SUM(D47:D50),30)</f>
        <v>0.0</v>
      </c>
      <c r="Q46" s="42"/>
      <c r="R46" s="38" t="s">
        <v>64</v>
      </c>
    </row>
    <row r="47" ht="22.5" customHeight="1">
      <c r="A47" s="55" t="s">
        <v>65</v>
      </c>
      <c r="B47" s="27">
        <v>6.0</v>
      </c>
      <c r="C47" s="32"/>
      <c r="D47" s="39" t="str">
        <f t="shared" ref="D47:D50" si="5">B47*C47</f>
        <v>0.0</v>
      </c>
      <c r="Q47" s="42"/>
      <c r="R47" s="38"/>
    </row>
    <row r="48" ht="24.75" customHeight="1">
      <c r="A48" s="55" t="s">
        <v>66</v>
      </c>
      <c r="B48" s="27">
        <v>4.0</v>
      </c>
      <c r="C48" s="32"/>
      <c r="D48" s="39" t="str">
        <f t="shared" si="5"/>
        <v>0.0</v>
      </c>
      <c r="Q48" s="42"/>
      <c r="R48" s="38" t="s">
        <v>67</v>
      </c>
    </row>
    <row r="49" ht="22.5" customHeight="1">
      <c r="A49" s="55" t="s">
        <v>68</v>
      </c>
      <c r="B49" s="27">
        <v>2.0</v>
      </c>
      <c r="C49" s="32"/>
      <c r="D49" s="39" t="str">
        <f t="shared" si="5"/>
        <v>0.0</v>
      </c>
      <c r="Q49" s="42"/>
      <c r="R49" s="38"/>
    </row>
    <row r="50" ht="13.5" customHeight="1">
      <c r="A50" s="55" t="s">
        <v>69</v>
      </c>
      <c r="B50" s="56">
        <v>5.0</v>
      </c>
      <c r="C50" s="32"/>
      <c r="D50" s="39" t="str">
        <f t="shared" si="5"/>
        <v>0.0</v>
      </c>
      <c r="Q50" s="42"/>
      <c r="R50" s="38" t="s">
        <v>70</v>
      </c>
    </row>
    <row r="51" ht="52.5" customHeight="1">
      <c r="A51" s="26" t="s">
        <v>71</v>
      </c>
      <c r="B51" s="27" t="s">
        <v>10</v>
      </c>
      <c r="C51" s="45"/>
      <c r="D51" s="36" t="str">
        <f>SUM(D52:D56)</f>
        <v>0.0</v>
      </c>
      <c r="Q51" s="42"/>
      <c r="R51" s="38"/>
    </row>
    <row r="52" ht="13.5" customHeight="1">
      <c r="A52" s="31" t="s">
        <v>72</v>
      </c>
      <c r="B52" s="27">
        <v>1.0</v>
      </c>
      <c r="C52" s="32"/>
      <c r="D52" s="39" t="str">
        <f t="shared" ref="D52:D56" si="6">B52*C52</f>
        <v>0.0</v>
      </c>
      <c r="Q52" s="42"/>
      <c r="R52" s="38" t="s">
        <v>73</v>
      </c>
    </row>
    <row r="53" ht="13.5" customHeight="1">
      <c r="A53" s="31" t="s">
        <v>74</v>
      </c>
      <c r="B53" s="27">
        <v>1.5</v>
      </c>
      <c r="C53" s="32"/>
      <c r="D53" s="39" t="str">
        <f t="shared" si="6"/>
        <v>0.0</v>
      </c>
      <c r="Q53" s="42"/>
      <c r="R53" s="38"/>
    </row>
    <row r="54" ht="13.5" customHeight="1">
      <c r="A54" s="55" t="s">
        <v>75</v>
      </c>
      <c r="B54" s="56">
        <v>3.0</v>
      </c>
      <c r="C54" s="32"/>
      <c r="D54" s="39" t="str">
        <f t="shared" si="6"/>
        <v>0.0</v>
      </c>
      <c r="Q54" s="42"/>
      <c r="R54" s="38" t="s">
        <v>76</v>
      </c>
    </row>
    <row r="55" ht="12.75" customHeight="1">
      <c r="A55" s="31" t="s">
        <v>77</v>
      </c>
      <c r="B55" s="56">
        <v>4.0</v>
      </c>
      <c r="C55" s="32"/>
      <c r="D55" s="39" t="str">
        <f t="shared" si="6"/>
        <v>0.0</v>
      </c>
      <c r="Q55" s="42"/>
      <c r="R55" s="38"/>
    </row>
    <row r="56" ht="12.75" customHeight="1">
      <c r="A56" s="31" t="s">
        <v>78</v>
      </c>
      <c r="B56" s="27">
        <v>5.0</v>
      </c>
      <c r="C56" s="32"/>
      <c r="D56" s="39" t="str">
        <f t="shared" si="6"/>
        <v>0.0</v>
      </c>
      <c r="Q56" s="42"/>
      <c r="R56" s="57" t="s">
        <v>79</v>
      </c>
    </row>
    <row r="57" ht="15.75" customHeight="1">
      <c r="A57" s="46" t="s">
        <v>80</v>
      </c>
      <c r="B57" s="27" t="s">
        <v>10</v>
      </c>
      <c r="C57" s="58"/>
      <c r="D57" s="59" t="str">
        <f>SUM(D58:D60)</f>
        <v>0.0</v>
      </c>
      <c r="Q57" s="42"/>
      <c r="R57" s="57"/>
    </row>
    <row r="58" ht="12.75" customHeight="1">
      <c r="A58" s="55" t="s">
        <v>81</v>
      </c>
      <c r="B58" s="27">
        <v>5.0</v>
      </c>
      <c r="C58" s="32"/>
      <c r="D58" s="39" t="str">
        <f t="shared" ref="D58:D60" si="7">B58*C58</f>
        <v>0.0</v>
      </c>
      <c r="Q58" s="42"/>
      <c r="R58" s="38" t="s">
        <v>82</v>
      </c>
    </row>
    <row r="59" ht="12.75" customHeight="1">
      <c r="A59" s="31" t="s">
        <v>83</v>
      </c>
      <c r="B59" s="27">
        <v>7.0</v>
      </c>
      <c r="C59" s="32"/>
      <c r="D59" s="39" t="str">
        <f t="shared" si="7"/>
        <v>0.0</v>
      </c>
      <c r="Q59" s="37"/>
      <c r="R59" s="38"/>
    </row>
    <row r="60" ht="12.75" customHeight="1">
      <c r="A60" s="31" t="s">
        <v>84</v>
      </c>
      <c r="B60" s="27">
        <v>15.0</v>
      </c>
      <c r="C60" s="32"/>
      <c r="D60" s="39" t="str">
        <f t="shared" si="7"/>
        <v>0.0</v>
      </c>
      <c r="R60" s="38" t="s">
        <v>85</v>
      </c>
    </row>
    <row r="61" ht="15.75" customHeight="1">
      <c r="A61" s="26" t="s">
        <v>86</v>
      </c>
      <c r="B61" s="27" t="s">
        <v>10</v>
      </c>
      <c r="C61" s="58"/>
      <c r="D61" s="59" t="str">
        <f>SUM(D62:D64)</f>
        <v>0.0</v>
      </c>
      <c r="Q61" s="34"/>
      <c r="R61" s="38"/>
    </row>
    <row r="62" ht="12.75" customHeight="1">
      <c r="A62" s="55" t="s">
        <v>87</v>
      </c>
      <c r="B62" s="27">
        <v>2.5</v>
      </c>
      <c r="C62" s="32"/>
      <c r="D62" s="39" t="str">
        <f t="shared" ref="D62:D64" si="8">B62*C62</f>
        <v>0.0</v>
      </c>
      <c r="Q62" s="34"/>
      <c r="R62" s="38" t="s">
        <v>88</v>
      </c>
    </row>
    <row r="63" ht="12.75" customHeight="1">
      <c r="A63" s="31" t="s">
        <v>89</v>
      </c>
      <c r="B63" s="27">
        <v>3.5</v>
      </c>
      <c r="C63" s="32"/>
      <c r="D63" s="39" t="str">
        <f t="shared" si="8"/>
        <v>0.0</v>
      </c>
      <c r="Q63" s="42"/>
      <c r="R63" s="38"/>
    </row>
    <row r="64" ht="12.75" customHeight="1">
      <c r="A64" s="31" t="s">
        <v>90</v>
      </c>
      <c r="B64" s="27">
        <v>7.5</v>
      </c>
      <c r="C64" s="32"/>
      <c r="D64" s="39" t="str">
        <f t="shared" si="8"/>
        <v>0.0</v>
      </c>
      <c r="Q64" s="42"/>
      <c r="R64" s="38" t="s">
        <v>91</v>
      </c>
    </row>
    <row r="65" ht="15.75" customHeight="1">
      <c r="A65" s="26" t="s">
        <v>92</v>
      </c>
      <c r="B65" s="27" t="s">
        <v>10</v>
      </c>
      <c r="C65" s="45"/>
      <c r="D65" s="36" t="str">
        <f>SUM(D66:D73)</f>
        <v>0.0</v>
      </c>
      <c r="Q65" s="42"/>
      <c r="R65" s="38"/>
    </row>
    <row r="66" ht="24.0" customHeight="1">
      <c r="A66" s="31" t="s">
        <v>93</v>
      </c>
      <c r="B66" s="27">
        <v>2.5</v>
      </c>
      <c r="C66" s="32"/>
      <c r="D66" s="39" t="str">
        <f t="shared" ref="D66:D67" si="9">B66*C66</f>
        <v>0.0</v>
      </c>
      <c r="Q66" s="42"/>
      <c r="R66" s="38" t="s">
        <v>94</v>
      </c>
    </row>
    <row r="67" ht="22.5" customHeight="1">
      <c r="A67" s="31" t="s">
        <v>95</v>
      </c>
      <c r="B67" s="27">
        <v>1.5</v>
      </c>
      <c r="C67" s="32"/>
      <c r="D67" s="39" t="str">
        <f t="shared" si="9"/>
        <v>0.0</v>
      </c>
      <c r="Q67" s="42"/>
      <c r="R67" s="38"/>
    </row>
    <row r="68" ht="13.5" customHeight="1">
      <c r="A68" s="31" t="s">
        <v>96</v>
      </c>
      <c r="B68" s="27">
        <v>2.0</v>
      </c>
      <c r="C68" s="32"/>
      <c r="D68" s="39" t="str">
        <f>IF(B68*C68&lt;20,B68*C68,20)</f>
        <v>0.0</v>
      </c>
      <c r="Q68" s="42"/>
      <c r="R68" s="38" t="s">
        <v>97</v>
      </c>
    </row>
    <row r="69" ht="13.5" customHeight="1">
      <c r="A69" s="31" t="s">
        <v>98</v>
      </c>
      <c r="B69" s="27">
        <v>3.0</v>
      </c>
      <c r="C69" s="32"/>
      <c r="D69" s="39" t="str">
        <f t="shared" ref="D69:D73" si="10">B69*C69</f>
        <v>0.0</v>
      </c>
      <c r="Q69" s="42"/>
      <c r="R69" s="38"/>
    </row>
    <row r="70" ht="24.75" customHeight="1">
      <c r="A70" s="31" t="s">
        <v>99</v>
      </c>
      <c r="B70" s="27">
        <v>4.5</v>
      </c>
      <c r="C70" s="32"/>
      <c r="D70" s="39" t="str">
        <f t="shared" si="10"/>
        <v>0.0</v>
      </c>
      <c r="Q70" s="42"/>
      <c r="R70" s="38" t="s">
        <v>100</v>
      </c>
    </row>
    <row r="71" ht="13.5" customHeight="1">
      <c r="A71" s="31" t="s">
        <v>101</v>
      </c>
      <c r="B71" s="27">
        <v>3.5</v>
      </c>
      <c r="C71" s="32"/>
      <c r="D71" s="33" t="str">
        <f t="shared" si="10"/>
        <v>0.0</v>
      </c>
      <c r="Q71" s="42"/>
      <c r="R71" s="38"/>
    </row>
    <row r="72" ht="24.75" customHeight="1">
      <c r="A72" s="31" t="s">
        <v>102</v>
      </c>
      <c r="B72" s="27">
        <v>3.5</v>
      </c>
      <c r="C72" s="32"/>
      <c r="D72" s="60" t="str">
        <f t="shared" si="10"/>
        <v>0.0</v>
      </c>
      <c r="Q72" s="42"/>
      <c r="R72" s="38" t="s">
        <v>103</v>
      </c>
    </row>
    <row r="73" ht="13.5" customHeight="1">
      <c r="A73" s="31" t="s">
        <v>104</v>
      </c>
      <c r="B73" s="27">
        <v>2.5</v>
      </c>
      <c r="C73" s="32"/>
      <c r="D73" s="33" t="str">
        <f t="shared" si="10"/>
        <v>0.0</v>
      </c>
      <c r="Q73" s="42"/>
      <c r="R73" s="38"/>
    </row>
    <row r="74" ht="39.75" customHeight="1">
      <c r="A74" s="26" t="s">
        <v>105</v>
      </c>
      <c r="B74" s="27" t="s">
        <v>10</v>
      </c>
      <c r="C74" s="45"/>
      <c r="D74" s="36" t="str">
        <f>SUM(D75:D81)</f>
        <v>0.0</v>
      </c>
      <c r="Q74" s="42"/>
      <c r="R74" s="57" t="s">
        <v>106</v>
      </c>
    </row>
    <row r="75" ht="22.5" customHeight="1">
      <c r="A75" s="31" t="s">
        <v>107</v>
      </c>
      <c r="B75" s="27">
        <v>1.5</v>
      </c>
      <c r="C75" s="32"/>
      <c r="D75" s="39" t="str">
        <f t="shared" ref="D75:D81" si="11">B75*C75</f>
        <v>0.0</v>
      </c>
      <c r="Q75" s="42"/>
      <c r="R75" s="57"/>
    </row>
    <row r="76" ht="24.75" customHeight="1">
      <c r="A76" s="31" t="s">
        <v>108</v>
      </c>
      <c r="B76" s="27">
        <v>0.5</v>
      </c>
      <c r="C76" s="32"/>
      <c r="D76" s="39" t="str">
        <f t="shared" si="11"/>
        <v>0.0</v>
      </c>
      <c r="Q76" s="42"/>
      <c r="R76" s="38" t="s">
        <v>109</v>
      </c>
    </row>
    <row r="77" ht="13.5" customHeight="1">
      <c r="A77" s="31" t="s">
        <v>110</v>
      </c>
      <c r="B77" s="27">
        <v>2.0</v>
      </c>
      <c r="C77" s="32"/>
      <c r="D77" s="39" t="str">
        <f t="shared" si="11"/>
        <v>0.0</v>
      </c>
      <c r="Q77" s="42"/>
      <c r="R77" s="38"/>
    </row>
    <row r="78" ht="24.75" customHeight="1">
      <c r="A78" s="31" t="s">
        <v>111</v>
      </c>
      <c r="B78" s="27">
        <v>3.5</v>
      </c>
      <c r="C78" s="32"/>
      <c r="D78" s="39" t="str">
        <f t="shared" si="11"/>
        <v>0.0</v>
      </c>
      <c r="Q78" s="42"/>
      <c r="R78" s="38" t="s">
        <v>112</v>
      </c>
    </row>
    <row r="79" ht="13.5" customHeight="1">
      <c r="A79" s="31" t="s">
        <v>113</v>
      </c>
      <c r="B79" s="27">
        <v>2.5</v>
      </c>
      <c r="C79" s="32"/>
      <c r="D79" s="39" t="str">
        <f t="shared" si="11"/>
        <v>0.0</v>
      </c>
      <c r="Q79" s="42"/>
      <c r="R79" s="38"/>
    </row>
    <row r="80" ht="24.75" customHeight="1">
      <c r="A80" s="31" t="s">
        <v>114</v>
      </c>
      <c r="B80" s="27">
        <v>2.5</v>
      </c>
      <c r="C80" s="32"/>
      <c r="D80" s="39" t="str">
        <f t="shared" si="11"/>
        <v>0.0</v>
      </c>
      <c r="Q80" s="42"/>
      <c r="R80" s="38" t="s">
        <v>115</v>
      </c>
    </row>
    <row r="81" ht="13.5" customHeight="1">
      <c r="A81" s="31" t="s">
        <v>116</v>
      </c>
      <c r="B81" s="27">
        <v>1.5</v>
      </c>
      <c r="C81" s="32"/>
      <c r="D81" s="39" t="str">
        <f t="shared" si="11"/>
        <v>0.0</v>
      </c>
      <c r="Q81" s="42"/>
      <c r="R81" s="38"/>
    </row>
    <row r="82" ht="16.5" customHeight="1">
      <c r="A82" s="26" t="s">
        <v>117</v>
      </c>
      <c r="B82" s="27" t="s">
        <v>10</v>
      </c>
      <c r="C82" s="45"/>
      <c r="D82" s="36" t="str">
        <f>SUM(D83:D85)</f>
        <v>0.0</v>
      </c>
      <c r="Q82" s="37"/>
      <c r="R82" s="38" t="s">
        <v>118</v>
      </c>
    </row>
    <row r="83" ht="13.5" customHeight="1">
      <c r="A83" s="31" t="s">
        <v>119</v>
      </c>
      <c r="B83" s="27">
        <v>14.0</v>
      </c>
      <c r="C83" s="32"/>
      <c r="D83" s="39" t="str">
        <f t="shared" ref="D83:D85" si="12">B83*C83</f>
        <v>0.0</v>
      </c>
      <c r="R83" s="38"/>
    </row>
    <row r="84" ht="13.5" customHeight="1">
      <c r="A84" s="31" t="s">
        <v>120</v>
      </c>
      <c r="B84" s="27">
        <v>7.0</v>
      </c>
      <c r="C84" s="32"/>
      <c r="D84" s="39" t="str">
        <f t="shared" si="12"/>
        <v>0.0</v>
      </c>
      <c r="Q84" s="34"/>
      <c r="R84" s="38" t="s">
        <v>121</v>
      </c>
    </row>
    <row r="85" ht="13.5" customHeight="1">
      <c r="A85" s="61" t="s">
        <v>122</v>
      </c>
      <c r="B85" s="48">
        <v>12.0</v>
      </c>
      <c r="C85" s="62"/>
      <c r="D85" s="33" t="str">
        <f t="shared" si="12"/>
        <v>0.0</v>
      </c>
      <c r="Q85" s="34"/>
      <c r="R85" s="38"/>
    </row>
    <row r="86" ht="16.5" customHeight="1">
      <c r="A86" s="63" t="s">
        <v>123</v>
      </c>
      <c r="B86" s="64"/>
      <c r="C86" s="65"/>
      <c r="D86" s="66" t="str">
        <f>D82+D74+D65+D51+D46+D44+D42+D35+D33+D31+D22+D21+D20+D19+D18+D15+D12+D10+D61+D57</f>
        <v>0.0</v>
      </c>
      <c r="Q86" s="42"/>
      <c r="R86" s="38" t="s">
        <v>124</v>
      </c>
    </row>
    <row r="87" ht="12.75" customHeight="1">
      <c r="Q87" s="42"/>
      <c r="R87" s="38"/>
    </row>
    <row r="88" ht="12.75" customHeight="1">
      <c r="Q88" s="42"/>
      <c r="R88" s="38" t="s">
        <v>125</v>
      </c>
    </row>
    <row r="89" ht="12.75" customHeight="1">
      <c r="Q89" s="42"/>
      <c r="R89" s="38"/>
    </row>
    <row r="90" ht="12.75" customHeight="1">
      <c r="Q90" s="42"/>
      <c r="R90" s="38" t="s">
        <v>126</v>
      </c>
    </row>
    <row r="91" ht="12.75" customHeight="1">
      <c r="Q91" s="42"/>
      <c r="R91" s="38"/>
    </row>
    <row r="92" ht="12.75" customHeight="1">
      <c r="Q92" s="42"/>
      <c r="R92" s="38" t="s">
        <v>127</v>
      </c>
    </row>
    <row r="93" ht="12.75" customHeight="1">
      <c r="Q93" s="42"/>
      <c r="R93" s="38"/>
    </row>
    <row r="94" ht="12.75" customHeight="1">
      <c r="Q94" s="42"/>
      <c r="R94" s="38" t="s">
        <v>128</v>
      </c>
    </row>
    <row r="95" ht="12.75" customHeight="1">
      <c r="Q95" s="42"/>
      <c r="R95" s="38"/>
    </row>
    <row r="96" ht="12.75" customHeight="1">
      <c r="Q96" s="42"/>
      <c r="R96" s="38" t="s">
        <v>129</v>
      </c>
    </row>
    <row r="97" ht="12.75" customHeight="1">
      <c r="Q97" s="42"/>
      <c r="R97" s="38"/>
    </row>
    <row r="98" ht="12.75" customHeight="1">
      <c r="Q98" s="42"/>
      <c r="R98" s="38" t="s">
        <v>130</v>
      </c>
    </row>
    <row r="99" ht="12.75" customHeight="1">
      <c r="Q99" s="42"/>
      <c r="R99" s="38"/>
    </row>
    <row r="100" ht="12.75" customHeight="1">
      <c r="Q100" s="42"/>
      <c r="R100" s="38" t="s">
        <v>131</v>
      </c>
    </row>
    <row r="101" ht="12.75" customHeight="1">
      <c r="Q101" s="42"/>
      <c r="R101" s="38"/>
    </row>
    <row r="102" ht="12.75" customHeight="1">
      <c r="Q102" s="42"/>
      <c r="R102" s="38" t="s">
        <v>132</v>
      </c>
    </row>
    <row r="103" ht="12.75" customHeight="1">
      <c r="Q103" s="42"/>
      <c r="R103" s="38"/>
    </row>
    <row r="104" ht="12.75" customHeight="1">
      <c r="Q104" s="42"/>
      <c r="R104" s="38" t="s">
        <v>133</v>
      </c>
    </row>
    <row r="105" ht="12.75" customHeight="1">
      <c r="Q105" s="42"/>
      <c r="R105" s="38"/>
    </row>
    <row r="106" ht="12.75" customHeight="1">
      <c r="Q106" s="42"/>
      <c r="R106" s="38" t="s">
        <v>134</v>
      </c>
    </row>
    <row r="107" ht="12.75" customHeight="1">
      <c r="Q107" s="34"/>
      <c r="R107" s="38"/>
    </row>
    <row r="108" ht="12.75" customHeight="1">
      <c r="Q108" s="34"/>
      <c r="R108" s="38" t="s">
        <v>135</v>
      </c>
    </row>
    <row r="109" ht="12.75" customHeight="1">
      <c r="Q109" s="42"/>
      <c r="R109" s="38"/>
    </row>
    <row r="110" ht="13.5" customHeight="1">
      <c r="Q110" s="42"/>
      <c r="R110" s="42"/>
    </row>
    <row r="111" ht="13.5" customHeight="1">
      <c r="Q111" s="42"/>
      <c r="R111" s="42"/>
    </row>
    <row r="112" ht="13.5" customHeight="1">
      <c r="Q112" s="42"/>
      <c r="R112" s="42"/>
    </row>
    <row r="113" ht="13.5" customHeight="1">
      <c r="Q113" s="42"/>
      <c r="R113" s="42"/>
    </row>
    <row r="114" ht="13.5" customHeight="1">
      <c r="Q114" s="42"/>
      <c r="R114" s="42"/>
    </row>
    <row r="115" ht="13.5" customHeight="1">
      <c r="Q115" s="42"/>
      <c r="R115" s="42"/>
    </row>
    <row r="116" ht="13.5" customHeight="1">
      <c r="Q116" s="42"/>
      <c r="R116" s="42"/>
    </row>
    <row r="117" ht="13.5" customHeight="1">
      <c r="Q117" s="42"/>
      <c r="R117" s="42"/>
    </row>
    <row r="118" ht="13.5" customHeight="1">
      <c r="Q118" s="42"/>
      <c r="R118" s="42"/>
    </row>
    <row r="119" ht="13.5" customHeight="1">
      <c r="Q119" s="42"/>
      <c r="R119" s="42"/>
    </row>
    <row r="120" ht="13.5" customHeight="1">
      <c r="Q120" s="42"/>
      <c r="R120" s="42"/>
    </row>
    <row r="121" ht="13.5" customHeight="1">
      <c r="Q121" s="42"/>
      <c r="R121" s="42"/>
    </row>
    <row r="122" ht="13.5" customHeight="1">
      <c r="Q122" s="42"/>
      <c r="R122" s="42"/>
    </row>
    <row r="123" ht="13.5" customHeight="1">
      <c r="Q123" s="42"/>
      <c r="R123" s="42"/>
    </row>
    <row r="124" ht="13.5" customHeight="1">
      <c r="Q124" s="42"/>
      <c r="R124" s="42"/>
    </row>
    <row r="125" ht="13.5" customHeight="1">
      <c r="Q125" s="42"/>
      <c r="R125" s="42"/>
    </row>
    <row r="126" ht="13.5" customHeight="1">
      <c r="Q126" s="42"/>
      <c r="R126" s="42"/>
    </row>
    <row r="127" ht="13.5" customHeight="1">
      <c r="Q127" s="42"/>
      <c r="R127" s="42"/>
    </row>
    <row r="128" ht="13.5" customHeight="1">
      <c r="Q128" s="42"/>
      <c r="R128" s="42"/>
    </row>
    <row r="129" ht="13.5" customHeight="1">
      <c r="Q129" s="42"/>
      <c r="R129" s="42"/>
    </row>
    <row r="130" ht="13.5" customHeight="1">
      <c r="Q130" s="42"/>
      <c r="R130" s="42"/>
    </row>
    <row r="131" ht="13.5" customHeight="1">
      <c r="Q131" s="42"/>
      <c r="R131" s="42"/>
    </row>
    <row r="132" ht="13.5" customHeight="1">
      <c r="Q132" s="42"/>
      <c r="R132" s="42"/>
    </row>
    <row r="133" ht="13.5" customHeight="1">
      <c r="Q133" s="42"/>
      <c r="R133" s="42"/>
    </row>
    <row r="134" ht="13.5" customHeight="1">
      <c r="Q134" s="42"/>
      <c r="R134" s="42"/>
    </row>
    <row r="135" ht="13.5" customHeight="1">
      <c r="Q135" s="42"/>
      <c r="R135" s="42"/>
    </row>
    <row r="136" ht="13.5" customHeight="1">
      <c r="Q136" s="42"/>
      <c r="R136" s="42"/>
    </row>
    <row r="137" ht="13.5" customHeight="1">
      <c r="Q137" s="42"/>
      <c r="R137" s="42"/>
    </row>
    <row r="138" ht="13.5" customHeight="1">
      <c r="Q138" s="42"/>
      <c r="R138" s="42"/>
    </row>
    <row r="139" ht="13.5" customHeight="1">
      <c r="Q139" s="42"/>
      <c r="R139" s="42"/>
    </row>
    <row r="140" ht="13.5" customHeight="1">
      <c r="Q140" s="42"/>
      <c r="R140" s="42"/>
    </row>
    <row r="141" ht="13.5" customHeight="1">
      <c r="Q141" s="42"/>
      <c r="R141" s="42"/>
    </row>
    <row r="142" ht="13.5" customHeight="1">
      <c r="Q142" s="42"/>
      <c r="R142" s="42"/>
    </row>
    <row r="143" ht="13.5" customHeight="1">
      <c r="Q143" s="42"/>
      <c r="R143" s="42"/>
    </row>
    <row r="144" ht="13.5" customHeight="1">
      <c r="Q144" s="42"/>
      <c r="R144" s="42"/>
    </row>
    <row r="145" ht="13.5" customHeight="1">
      <c r="Q145" s="42"/>
      <c r="R145" s="42"/>
    </row>
    <row r="146" ht="13.5" customHeight="1">
      <c r="Q146" s="42"/>
      <c r="R146" s="42"/>
    </row>
    <row r="147" ht="13.5" customHeight="1">
      <c r="Q147" s="42"/>
      <c r="R147" s="42"/>
    </row>
    <row r="148" ht="13.5" customHeight="1">
      <c r="Q148" s="42"/>
      <c r="R148" s="42"/>
    </row>
    <row r="149" ht="13.5" customHeight="1">
      <c r="Q149" s="42"/>
      <c r="R149" s="42"/>
    </row>
    <row r="150" ht="13.5" customHeight="1">
      <c r="Q150" s="42"/>
      <c r="R150" s="42"/>
    </row>
    <row r="151" ht="13.5" customHeight="1">
      <c r="Q151" s="42"/>
      <c r="R151" s="42"/>
    </row>
    <row r="152" ht="13.5" customHeight="1">
      <c r="Q152" s="42"/>
      <c r="R152" s="42"/>
    </row>
    <row r="153" ht="13.5" customHeight="1">
      <c r="Q153" s="42"/>
      <c r="R153" s="42"/>
    </row>
    <row r="154" ht="13.5" customHeight="1">
      <c r="Q154" s="42"/>
      <c r="R154" s="42"/>
    </row>
    <row r="155" ht="114.75" customHeight="1">
      <c r="Q155" s="42"/>
      <c r="R155" s="42"/>
    </row>
    <row r="156" ht="13.5" customHeight="1">
      <c r="Q156" s="42"/>
      <c r="R156" s="42"/>
    </row>
    <row r="157" ht="13.5" customHeight="1">
      <c r="Q157" s="42"/>
      <c r="R157" s="42"/>
    </row>
    <row r="158" ht="13.5" customHeight="1">
      <c r="Q158" s="42"/>
      <c r="R158" s="42"/>
    </row>
    <row r="159" ht="13.5" customHeight="1">
      <c r="Q159" s="42"/>
      <c r="R159" s="42"/>
    </row>
    <row r="160" ht="13.5" customHeight="1">
      <c r="Q160" s="42"/>
      <c r="R160" s="42"/>
    </row>
    <row r="161" ht="13.5" customHeight="1">
      <c r="Q161" s="42"/>
      <c r="R161" s="42"/>
    </row>
    <row r="162" ht="13.5" customHeight="1">
      <c r="Q162" s="42"/>
      <c r="R162" s="42"/>
    </row>
    <row r="163" ht="13.5" customHeight="1">
      <c r="Q163" s="37"/>
    </row>
    <row r="164" ht="13.5" customHeight="1"/>
    <row r="165" ht="13.5" customHeight="1">
      <c r="Q165" s="34"/>
      <c r="R165" s="34"/>
    </row>
    <row r="166" ht="13.5" customHeight="1">
      <c r="Q166" s="34"/>
      <c r="R166" s="34"/>
    </row>
    <row r="167" ht="13.5" customHeight="1">
      <c r="Q167" s="42"/>
      <c r="R167" s="42"/>
    </row>
    <row r="168" ht="13.5" customHeight="1">
      <c r="Q168" s="42"/>
      <c r="R168" s="42"/>
    </row>
    <row r="169" ht="13.5" customHeight="1">
      <c r="Q169" s="42"/>
      <c r="R169" s="42"/>
    </row>
    <row r="170" ht="13.5" customHeight="1">
      <c r="Q170" s="42"/>
      <c r="R170" s="42"/>
    </row>
    <row r="171" ht="13.5" customHeight="1">
      <c r="Q171" s="42"/>
      <c r="R171" s="42"/>
    </row>
    <row r="172" ht="13.5" customHeight="1">
      <c r="Q172" s="42"/>
      <c r="R172" s="42"/>
    </row>
    <row r="173" ht="13.5" customHeight="1">
      <c r="Q173" s="42"/>
      <c r="R173" s="42"/>
    </row>
    <row r="174" ht="13.5" customHeight="1">
      <c r="Q174" s="42"/>
      <c r="R174" s="42"/>
    </row>
    <row r="175" ht="13.5" customHeight="1">
      <c r="Q175" s="42"/>
      <c r="R175" s="42"/>
    </row>
    <row r="176" ht="13.5" customHeight="1">
      <c r="Q176" s="42"/>
      <c r="R176" s="42"/>
    </row>
    <row r="177" ht="13.5" customHeight="1">
      <c r="Q177" s="42"/>
      <c r="R177" s="42"/>
    </row>
    <row r="178" ht="13.5" customHeight="1">
      <c r="Q178" s="42"/>
      <c r="R178" s="42"/>
    </row>
    <row r="179" ht="13.5" customHeight="1">
      <c r="Q179" s="42"/>
      <c r="R179" s="42"/>
    </row>
    <row r="180" ht="13.5" customHeight="1">
      <c r="Q180" s="42"/>
      <c r="R180" s="42"/>
    </row>
    <row r="181" ht="13.5" customHeight="1">
      <c r="Q181" s="42"/>
      <c r="R181" s="42"/>
    </row>
    <row r="182" ht="13.5" customHeight="1">
      <c r="Q182" s="42"/>
      <c r="R182" s="42"/>
    </row>
    <row r="183" ht="13.5" customHeight="1">
      <c r="Q183" s="42"/>
      <c r="R183" s="42"/>
    </row>
    <row r="184" ht="13.5" customHeight="1">
      <c r="Q184" s="42"/>
      <c r="R184" s="42"/>
    </row>
    <row r="185" ht="13.5" customHeight="1">
      <c r="Q185" s="42"/>
      <c r="R185" s="42"/>
    </row>
    <row r="186" ht="13.5" customHeight="1">
      <c r="Q186" s="42"/>
      <c r="R186" s="42"/>
    </row>
    <row r="187" ht="13.5" customHeight="1">
      <c r="Q187" s="42"/>
      <c r="R187" s="42"/>
    </row>
    <row r="188" ht="13.5" customHeight="1">
      <c r="Q188" s="42"/>
      <c r="R188" s="42"/>
    </row>
    <row r="189" ht="13.5" customHeight="1">
      <c r="Q189" s="42"/>
      <c r="R189" s="42"/>
    </row>
    <row r="190" ht="13.5" customHeight="1">
      <c r="Q190" s="42"/>
      <c r="R190" s="42"/>
    </row>
    <row r="191" ht="13.5" customHeight="1">
      <c r="Q191" s="42"/>
      <c r="R191" s="42"/>
    </row>
    <row r="192" ht="38.25" customHeight="1">
      <c r="Q192" s="42"/>
      <c r="R192" s="42"/>
    </row>
    <row r="193" ht="13.5" customHeight="1">
      <c r="Q193" s="42"/>
      <c r="R193" s="42"/>
    </row>
    <row r="194" ht="13.5" customHeight="1">
      <c r="Q194" s="42"/>
      <c r="R194" s="42"/>
    </row>
    <row r="195" ht="13.5" customHeight="1">
      <c r="Q195" s="42"/>
      <c r="R195" s="42"/>
    </row>
    <row r="196" ht="13.5" customHeight="1">
      <c r="Q196" s="42"/>
      <c r="R196" s="42"/>
    </row>
    <row r="197" ht="13.5" customHeight="1">
      <c r="Q197" s="42"/>
      <c r="R197" s="42"/>
    </row>
    <row r="198" ht="13.5" customHeight="1">
      <c r="Q198" s="42"/>
      <c r="R198" s="42"/>
    </row>
    <row r="199" ht="13.5" customHeight="1">
      <c r="Q199" s="42"/>
      <c r="R199" s="42"/>
    </row>
    <row r="200" ht="13.5" customHeight="1">
      <c r="Q200" s="37"/>
    </row>
    <row r="201" ht="13.5" customHeight="1"/>
    <row r="202" ht="13.5" customHeight="1">
      <c r="Q202" s="34"/>
      <c r="R202" s="34"/>
    </row>
    <row r="203" ht="13.5" customHeight="1">
      <c r="Q203" s="34"/>
      <c r="R203" s="34"/>
    </row>
    <row r="204" ht="13.5" customHeight="1">
      <c r="Q204" s="42"/>
      <c r="R204" s="42"/>
    </row>
    <row r="205" ht="13.5" customHeight="1">
      <c r="Q205" s="42"/>
      <c r="R205" s="42"/>
    </row>
    <row r="206" ht="13.5" customHeight="1">
      <c r="Q206" s="42"/>
      <c r="R206" s="42"/>
    </row>
    <row r="207" ht="13.5" customHeight="1">
      <c r="Q207" s="42"/>
      <c r="R207" s="42"/>
    </row>
    <row r="208" ht="13.5" customHeight="1">
      <c r="Q208" s="42"/>
      <c r="R208" s="42"/>
    </row>
    <row r="209" ht="13.5" customHeight="1">
      <c r="Q209" s="42"/>
      <c r="R209" s="42"/>
    </row>
    <row r="210" ht="13.5" customHeight="1">
      <c r="Q210" s="42"/>
      <c r="R210" s="42"/>
    </row>
    <row r="211" ht="13.5" customHeight="1">
      <c r="Q211" s="42"/>
      <c r="R211" s="42"/>
    </row>
    <row r="212" ht="13.5" customHeight="1">
      <c r="Q212" s="42"/>
      <c r="R212" s="42"/>
    </row>
    <row r="213" ht="13.5" customHeight="1">
      <c r="Q213" s="42"/>
      <c r="R213" s="42"/>
    </row>
    <row r="214" ht="13.5" customHeight="1">
      <c r="Q214" s="42"/>
      <c r="R214" s="42"/>
    </row>
    <row r="215" ht="13.5" customHeight="1">
      <c r="Q215" s="42"/>
      <c r="R215" s="42"/>
    </row>
    <row r="216" ht="13.5" customHeight="1">
      <c r="Q216" s="42"/>
      <c r="R216" s="42"/>
    </row>
    <row r="217" ht="13.5" customHeight="1">
      <c r="Q217" s="42"/>
      <c r="R217" s="42"/>
    </row>
    <row r="218" ht="13.5" customHeight="1">
      <c r="Q218" s="42"/>
      <c r="R218" s="42"/>
    </row>
    <row r="219" ht="13.5" customHeight="1">
      <c r="Q219" s="42"/>
      <c r="R219" s="42"/>
    </row>
    <row r="220" ht="13.5" customHeight="1">
      <c r="Q220" s="42"/>
      <c r="R220" s="42"/>
    </row>
    <row r="221" ht="13.5" customHeight="1">
      <c r="Q221" s="42"/>
      <c r="R221" s="42"/>
    </row>
    <row r="222" ht="13.5" customHeight="1">
      <c r="Q222" s="42"/>
      <c r="R222" s="42"/>
    </row>
    <row r="223" ht="13.5" customHeight="1">
      <c r="Q223" s="42"/>
      <c r="R223" s="42"/>
    </row>
    <row r="224" ht="13.5" customHeight="1">
      <c r="Q224" s="42"/>
      <c r="R224" s="42"/>
    </row>
    <row r="225" ht="13.5" customHeight="1">
      <c r="Q225" s="42"/>
      <c r="R225" s="42"/>
    </row>
    <row r="226" ht="13.5" customHeight="1">
      <c r="Q226" s="42"/>
      <c r="R226" s="42"/>
    </row>
    <row r="227" ht="13.5" customHeight="1">
      <c r="Q227" s="42"/>
      <c r="R227" s="42"/>
    </row>
    <row r="228" ht="13.5" customHeight="1">
      <c r="Q228" s="42"/>
      <c r="R228" s="42"/>
    </row>
    <row r="229" ht="13.5" customHeight="1">
      <c r="Q229" s="42"/>
      <c r="R229" s="42"/>
    </row>
    <row r="230" ht="13.5" customHeight="1">
      <c r="Q230" s="42"/>
      <c r="R230" s="42"/>
    </row>
    <row r="231" ht="13.5" customHeight="1">
      <c r="Q231" s="42"/>
      <c r="R231" s="42"/>
    </row>
    <row r="232" ht="13.5" customHeight="1">
      <c r="Q232" s="42"/>
      <c r="R232" s="42"/>
    </row>
    <row r="233" ht="13.5" customHeight="1">
      <c r="Q233" s="42"/>
      <c r="R233" s="42"/>
    </row>
    <row r="234" ht="13.5" customHeight="1">
      <c r="Q234" s="42"/>
      <c r="R234" s="42"/>
    </row>
    <row r="235" ht="13.5" customHeight="1">
      <c r="Q235" s="42"/>
      <c r="R235" s="42"/>
    </row>
    <row r="236" ht="13.5" customHeight="1">
      <c r="Q236" s="42"/>
      <c r="R236" s="42"/>
    </row>
    <row r="237" ht="13.5" customHeight="1">
      <c r="Q237" s="42"/>
      <c r="R237" s="42"/>
    </row>
    <row r="238" ht="13.5" customHeight="1">
      <c r="Q238" s="42"/>
      <c r="R238" s="42"/>
    </row>
    <row r="239" ht="13.5" customHeight="1">
      <c r="Q239" s="42"/>
      <c r="R239" s="42"/>
    </row>
    <row r="240" ht="13.5" customHeight="1">
      <c r="Q240" s="42"/>
      <c r="R240" s="42"/>
    </row>
    <row r="241" ht="13.5" customHeight="1">
      <c r="Q241" s="42"/>
      <c r="R241" s="42"/>
    </row>
    <row r="242" ht="13.5" customHeight="1">
      <c r="Q242" s="42"/>
      <c r="R242" s="42"/>
    </row>
    <row r="243" ht="13.5" customHeight="1">
      <c r="Q243" s="42"/>
      <c r="R243" s="42"/>
    </row>
    <row r="244" ht="13.5" customHeight="1">
      <c r="Q244" s="42"/>
      <c r="R244" s="42"/>
    </row>
    <row r="245" ht="13.5" customHeight="1">
      <c r="Q245" s="42"/>
      <c r="R245" s="42"/>
    </row>
    <row r="246" ht="13.5" customHeight="1">
      <c r="Q246" s="42"/>
      <c r="R246" s="42"/>
    </row>
    <row r="247" ht="13.5" customHeight="1">
      <c r="Q247" s="42"/>
      <c r="R247" s="42"/>
    </row>
    <row r="248" ht="13.5" customHeight="1">
      <c r="Q248" s="42"/>
      <c r="R248" s="42"/>
    </row>
    <row r="249" ht="13.5" customHeight="1">
      <c r="Q249" s="42"/>
      <c r="R249" s="42"/>
    </row>
    <row r="250" ht="13.5" customHeight="1">
      <c r="Q250" s="42"/>
      <c r="R250" s="42"/>
    </row>
    <row r="251" ht="13.5" customHeight="1">
      <c r="Q251" s="42"/>
      <c r="R251" s="42"/>
    </row>
    <row r="252" ht="13.5" customHeight="1">
      <c r="Q252" s="42"/>
      <c r="R252" s="42"/>
    </row>
    <row r="253" ht="13.5" customHeight="1">
      <c r="Q253" s="42"/>
      <c r="R253" s="42"/>
    </row>
    <row r="254" ht="13.5" customHeight="1">
      <c r="Q254" s="42"/>
      <c r="R254" s="42"/>
    </row>
    <row r="255" ht="13.5" customHeight="1">
      <c r="Q255" s="42"/>
      <c r="R255" s="42"/>
    </row>
    <row r="256" ht="13.5" customHeight="1">
      <c r="Q256" s="42"/>
      <c r="R256" s="42"/>
    </row>
    <row r="257" ht="13.5" customHeight="1">
      <c r="Q257" s="42"/>
      <c r="R257" s="42"/>
    </row>
    <row r="258" ht="13.5" customHeight="1">
      <c r="Q258" s="42"/>
      <c r="R258" s="42"/>
    </row>
    <row r="259" ht="13.5" customHeight="1">
      <c r="Q259" s="42"/>
      <c r="R259" s="42"/>
    </row>
    <row r="260" ht="13.5" customHeight="1">
      <c r="Q260" s="42"/>
      <c r="R260" s="42"/>
    </row>
    <row r="261" ht="13.5" customHeight="1">
      <c r="Q261" s="42"/>
      <c r="R261" s="42"/>
    </row>
    <row r="262" ht="13.5" customHeight="1">
      <c r="Q262" s="42"/>
      <c r="R262" s="42"/>
    </row>
    <row r="263" ht="13.5" customHeight="1">
      <c r="Q263" s="42"/>
      <c r="R263" s="42"/>
    </row>
    <row r="264" ht="51.0" customHeight="1">
      <c r="Q264" s="42"/>
      <c r="R264" s="42"/>
    </row>
    <row r="265" ht="13.5" customHeight="1">
      <c r="Q265" s="42"/>
      <c r="R265" s="42"/>
    </row>
    <row r="266" ht="13.5" customHeight="1">
      <c r="Q266" s="42"/>
      <c r="R266" s="42"/>
    </row>
    <row r="267" ht="13.5" customHeight="1">
      <c r="Q267" s="42"/>
      <c r="R267" s="42"/>
    </row>
    <row r="268" ht="13.5" customHeight="1">
      <c r="Q268" s="34"/>
      <c r="R268" s="34"/>
    </row>
    <row r="269" ht="13.5" customHeight="1">
      <c r="Q269" s="25"/>
      <c r="R269" s="25"/>
    </row>
    <row r="270" ht="13.5" customHeight="1">
      <c r="Q270" s="25"/>
      <c r="R270" s="25"/>
    </row>
    <row r="271" ht="13.5" customHeight="1">
      <c r="Q271" s="34"/>
      <c r="R271" s="34"/>
    </row>
    <row r="272" ht="13.5" customHeight="1">
      <c r="Q272" s="37"/>
    </row>
    <row r="273" ht="13.5" customHeight="1"/>
    <row r="274" ht="13.5" customHeight="1">
      <c r="Q274" s="34"/>
      <c r="R274" s="34"/>
    </row>
    <row r="275" ht="13.5" customHeight="1">
      <c r="Q275" s="34"/>
      <c r="R275" s="34"/>
    </row>
    <row r="276" ht="12.75" customHeight="1">
      <c r="Q276" s="34"/>
      <c r="R276" s="34"/>
    </row>
    <row r="277" ht="13.5" customHeight="1">
      <c r="Q277" s="34"/>
      <c r="R277" s="34"/>
    </row>
    <row r="278" ht="13.5" customHeight="1">
      <c r="Q278" s="42"/>
      <c r="R278" s="42"/>
    </row>
    <row r="279" ht="13.5" customHeight="1">
      <c r="Q279" s="42"/>
      <c r="R279" s="42"/>
    </row>
    <row r="280" ht="13.5" customHeight="1">
      <c r="Q280" s="42"/>
      <c r="R280" s="42"/>
    </row>
    <row r="281" ht="13.5" customHeight="1">
      <c r="Q281" s="42"/>
      <c r="R281" s="42"/>
    </row>
    <row r="282" ht="13.5" customHeight="1">
      <c r="Q282" s="42"/>
      <c r="R282" s="42"/>
    </row>
    <row r="283" ht="13.5" customHeight="1">
      <c r="Q283" s="42"/>
      <c r="R283" s="42"/>
    </row>
    <row r="284" ht="13.5" customHeight="1">
      <c r="Q284" s="37"/>
    </row>
    <row r="285" ht="13.5" customHeight="1"/>
    <row r="286" ht="13.5" customHeight="1">
      <c r="Q286" s="34"/>
      <c r="R286" s="34"/>
    </row>
    <row r="287" ht="13.5" customHeight="1">
      <c r="Q287" s="34"/>
      <c r="R287" s="34"/>
    </row>
    <row r="288" ht="13.5" customHeight="1">
      <c r="Q288" s="42"/>
      <c r="R288" s="42"/>
    </row>
    <row r="289" ht="13.5" customHeight="1">
      <c r="Q289" s="42"/>
      <c r="R289" s="42"/>
    </row>
    <row r="290" ht="13.5" customHeight="1">
      <c r="Q290" s="42"/>
      <c r="R290" s="42"/>
    </row>
    <row r="291" ht="13.5" customHeight="1">
      <c r="Q291" s="42"/>
      <c r="R291" s="42"/>
    </row>
    <row r="292" ht="13.5" customHeight="1">
      <c r="Q292" s="42"/>
      <c r="R292" s="42"/>
    </row>
    <row r="293" ht="13.5" customHeight="1">
      <c r="Q293" s="42"/>
      <c r="R293" s="42"/>
    </row>
    <row r="294" ht="13.5" customHeight="1">
      <c r="Q294" s="34"/>
      <c r="R294" s="34"/>
    </row>
    <row r="295" ht="13.5" customHeight="1">
      <c r="Q295" s="34"/>
      <c r="R295" s="34"/>
    </row>
    <row r="296" ht="13.5" customHeight="1">
      <c r="Q296" s="42"/>
      <c r="R296" s="42"/>
    </row>
    <row r="297" ht="13.5" customHeight="1">
      <c r="Q297" s="42"/>
      <c r="R297" s="42"/>
    </row>
    <row r="298" ht="13.5" customHeight="1">
      <c r="Q298" s="42"/>
      <c r="R298" s="42"/>
    </row>
    <row r="299" ht="13.5" customHeight="1">
      <c r="Q299" s="42"/>
      <c r="R299" s="42"/>
    </row>
    <row r="300" ht="13.5" customHeight="1">
      <c r="Q300" s="42"/>
      <c r="R300" s="42"/>
    </row>
    <row r="301" ht="13.5" customHeight="1">
      <c r="Q301" s="42"/>
      <c r="R301" s="42"/>
    </row>
    <row r="302" ht="13.5" customHeight="1">
      <c r="Q302" s="42"/>
      <c r="R302" s="42"/>
    </row>
    <row r="303" ht="13.5" customHeight="1">
      <c r="Q303" s="42"/>
      <c r="R303" s="42"/>
    </row>
    <row r="304" ht="13.5" customHeight="1">
      <c r="Q304" s="42"/>
      <c r="R304" s="42"/>
    </row>
    <row r="305" ht="13.5" customHeight="1">
      <c r="Q305" s="42"/>
      <c r="R305" s="42"/>
    </row>
    <row r="306" ht="13.5" customHeight="1">
      <c r="Q306" s="42"/>
      <c r="R306" s="42"/>
    </row>
    <row r="307" ht="13.5" customHeight="1">
      <c r="Q307" s="34"/>
      <c r="R307" s="34"/>
    </row>
    <row r="308" ht="13.5" customHeight="1">
      <c r="Q308" s="34"/>
      <c r="R308" s="34"/>
    </row>
  </sheetData>
  <mergeCells count="15">
    <mergeCell ref="Q9:Q10"/>
    <mergeCell ref="A1:D1"/>
    <mergeCell ref="A2:D2"/>
    <mergeCell ref="A3:D3"/>
    <mergeCell ref="B4:D4"/>
    <mergeCell ref="A5:D5"/>
    <mergeCell ref="A6:D7"/>
    <mergeCell ref="A8:D8"/>
    <mergeCell ref="Q12:Q13"/>
    <mergeCell ref="Q59:Q60"/>
    <mergeCell ref="Q82:Q83"/>
    <mergeCell ref="Q163:Q164"/>
    <mergeCell ref="Q200:Q201"/>
    <mergeCell ref="Q272:Q273"/>
    <mergeCell ref="Q284:Q285"/>
  </mergeCells>
  <dataValidations>
    <dataValidation type="list" allowBlank="1" showInputMessage="1" prompt="Áreas de Avaliação Qualis CAPES - Áreas de Avaliação Qualis CAPES" sqref="B4">
      <formula1>Plan1!$R$12:$R$109</formula1>
    </dataValidation>
  </dataValidation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Plan1</vt:lpstr>
    </vt:vector>
  </TitlesOfParts>
  <LinksUpToDate>false</LinksUpToDate>
  <SharedDoc>false</SharedDoc>
  <HyperlinksChanged>false</HyperlinksChanged>
  <Application>Microsoft Macintosh Excel</Application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2020-03-12T19:17:00Z</dcterms:created>
  <dc:creator>Weiner</dc:creator>
  <cp:lastModifiedBy>Joao Neto</cp:lastModifiedBy>
  <cp:lastPrinted>2020-03-26T21:01:22Z</cp:lastPrinted>
  <dcterms:modified xsi:type="dcterms:W3CDTF">2020-05-21T00:42:44Z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str>1046-11.2.0.9169</vt:lpstr>
  </property>
</Properties>
</file>